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20" windowHeight="8085"/>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calcPr calcId="145621"/>
</workbook>
</file>

<file path=xl/calcChain.xml><?xml version="1.0" encoding="utf-8"?>
<calcChain xmlns="http://schemas.openxmlformats.org/spreadsheetml/2006/main">
  <c r="I50" i="5" l="1"/>
  <c r="H37" i="5" l="1"/>
  <c r="H38" i="5"/>
  <c r="H39" i="5"/>
  <c r="H41" i="5"/>
  <c r="H33" i="5"/>
  <c r="G32" i="5"/>
  <c r="G34" i="5"/>
  <c r="G35" i="5"/>
  <c r="G36" i="5"/>
  <c r="G37" i="5"/>
  <c r="G38" i="5"/>
  <c r="G39" i="5"/>
  <c r="G41" i="5"/>
  <c r="H31" i="5"/>
  <c r="G31" i="5"/>
  <c r="E23" i="5"/>
  <c r="F23" i="5"/>
  <c r="E24" i="5"/>
  <c r="F24" i="5"/>
  <c r="E25" i="5"/>
  <c r="F25" i="5"/>
  <c r="E26" i="5"/>
  <c r="F26" i="5"/>
  <c r="E27" i="5"/>
  <c r="F27" i="5"/>
  <c r="E28" i="5"/>
  <c r="F28" i="5"/>
  <c r="E29" i="5"/>
  <c r="F29" i="5"/>
  <c r="E30" i="5"/>
  <c r="F30" i="5"/>
  <c r="E31" i="5"/>
  <c r="F31" i="5"/>
  <c r="F22" i="5"/>
  <c r="E22" i="5"/>
  <c r="F15" i="5"/>
  <c r="G15" i="5"/>
  <c r="H15" i="5"/>
  <c r="F16" i="5"/>
  <c r="G16" i="5"/>
  <c r="H16" i="5"/>
  <c r="F17" i="5"/>
  <c r="G17" i="5"/>
  <c r="H17" i="5"/>
  <c r="F18" i="5"/>
  <c r="G18" i="5"/>
  <c r="H18" i="5"/>
  <c r="E17" i="5"/>
  <c r="E18" i="5"/>
  <c r="E16" i="5"/>
  <c r="E15" i="5"/>
  <c r="F46" i="17"/>
  <c r="H42" i="17"/>
  <c r="G42" i="17"/>
  <c r="F42" i="17"/>
  <c r="E42" i="17"/>
  <c r="I41" i="17"/>
  <c r="I40" i="17"/>
  <c r="I39" i="17"/>
  <c r="I38" i="17"/>
  <c r="I37" i="17"/>
  <c r="I36" i="17"/>
  <c r="I35" i="17"/>
  <c r="I34" i="17"/>
  <c r="I33" i="17"/>
  <c r="I32" i="17"/>
  <c r="I31" i="17"/>
  <c r="I30" i="17"/>
  <c r="I29" i="17"/>
  <c r="I28" i="17"/>
  <c r="I27" i="17"/>
  <c r="I26" i="17"/>
  <c r="I25" i="17"/>
  <c r="I24" i="17"/>
  <c r="I23" i="17"/>
  <c r="C23" i="17"/>
  <c r="I22" i="17"/>
  <c r="C22" i="17"/>
  <c r="H19" i="17"/>
  <c r="H46" i="17" s="1"/>
  <c r="G19" i="17"/>
  <c r="G46" i="17" s="1"/>
  <c r="F19" i="17"/>
  <c r="E19" i="17"/>
  <c r="I18" i="17"/>
  <c r="I17" i="17"/>
  <c r="I16" i="17"/>
  <c r="I15" i="17"/>
  <c r="H9" i="17"/>
  <c r="H8" i="17"/>
  <c r="H6" i="17"/>
  <c r="A6" i="17" s="1"/>
  <c r="H2" i="17"/>
  <c r="G46" i="16"/>
  <c r="H42" i="16"/>
  <c r="G42" i="16"/>
  <c r="F42" i="16"/>
  <c r="E42" i="16"/>
  <c r="I41" i="16"/>
  <c r="I40" i="16"/>
  <c r="I39" i="16"/>
  <c r="I38" i="16"/>
  <c r="I37" i="16"/>
  <c r="I36" i="16"/>
  <c r="I35" i="16"/>
  <c r="I34" i="16"/>
  <c r="I33" i="16"/>
  <c r="I32" i="16"/>
  <c r="I31" i="16"/>
  <c r="I30" i="16"/>
  <c r="I29" i="16"/>
  <c r="I28" i="16"/>
  <c r="I27" i="16"/>
  <c r="I26" i="16"/>
  <c r="I25" i="16"/>
  <c r="I24" i="16"/>
  <c r="I23" i="16"/>
  <c r="C23" i="16"/>
  <c r="I22" i="16"/>
  <c r="C22" i="16"/>
  <c r="H19" i="16"/>
  <c r="H46" i="16" s="1"/>
  <c r="G19" i="16"/>
  <c r="F19" i="16"/>
  <c r="E19" i="16"/>
  <c r="I18" i="16"/>
  <c r="I17" i="16"/>
  <c r="I16" i="16"/>
  <c r="I15" i="16"/>
  <c r="H9" i="16"/>
  <c r="H8" i="16"/>
  <c r="H6" i="16"/>
  <c r="A6" i="16" s="1"/>
  <c r="H2" i="16"/>
  <c r="F46" i="14"/>
  <c r="H42" i="14"/>
  <c r="G42" i="14"/>
  <c r="F42" i="14"/>
  <c r="E42" i="14"/>
  <c r="I41" i="14"/>
  <c r="I40" i="14"/>
  <c r="I39" i="14"/>
  <c r="I38" i="14"/>
  <c r="I37" i="14"/>
  <c r="I36" i="14"/>
  <c r="I35" i="14"/>
  <c r="I34" i="14"/>
  <c r="I33" i="14"/>
  <c r="I32" i="14"/>
  <c r="I31" i="14"/>
  <c r="I30" i="14"/>
  <c r="I29" i="14"/>
  <c r="I28" i="14"/>
  <c r="I27" i="14"/>
  <c r="I26" i="14"/>
  <c r="I25" i="14"/>
  <c r="I24" i="14"/>
  <c r="I23" i="14"/>
  <c r="C23" i="14"/>
  <c r="I22" i="14"/>
  <c r="C22" i="14"/>
  <c r="H19" i="14"/>
  <c r="H46" i="14" s="1"/>
  <c r="G19" i="14"/>
  <c r="G44" i="14" s="1"/>
  <c r="F19" i="14"/>
  <c r="E19" i="14"/>
  <c r="I18" i="14"/>
  <c r="I17" i="14"/>
  <c r="I16" i="14"/>
  <c r="I15" i="14"/>
  <c r="H9" i="14"/>
  <c r="H8" i="14"/>
  <c r="H6" i="14"/>
  <c r="A6" i="14"/>
  <c r="H2" i="14"/>
  <c r="H42" i="13"/>
  <c r="G42" i="13"/>
  <c r="F42" i="13"/>
  <c r="E42" i="13"/>
  <c r="I41" i="13"/>
  <c r="I40" i="13"/>
  <c r="I39" i="13"/>
  <c r="I38" i="13"/>
  <c r="I37" i="13"/>
  <c r="I36" i="13"/>
  <c r="I35" i="13"/>
  <c r="I34" i="13"/>
  <c r="I33" i="13"/>
  <c r="I32" i="13"/>
  <c r="I31" i="13"/>
  <c r="I30" i="13"/>
  <c r="I29" i="13"/>
  <c r="I28" i="13"/>
  <c r="I27" i="13"/>
  <c r="I26" i="13"/>
  <c r="I25" i="13"/>
  <c r="I24" i="13"/>
  <c r="I23" i="13"/>
  <c r="C23" i="13"/>
  <c r="I22" i="13"/>
  <c r="C22" i="13"/>
  <c r="H19" i="13"/>
  <c r="H46" i="13" s="1"/>
  <c r="G19" i="13"/>
  <c r="G44" i="13" s="1"/>
  <c r="F19" i="13"/>
  <c r="F46" i="13" s="1"/>
  <c r="E19" i="13"/>
  <c r="I18" i="13"/>
  <c r="I17" i="13"/>
  <c r="I16" i="13"/>
  <c r="I15" i="13"/>
  <c r="H9" i="13"/>
  <c r="H8" i="13"/>
  <c r="H6" i="13"/>
  <c r="A6" i="13" s="1"/>
  <c r="H2" i="13"/>
  <c r="H42" i="11"/>
  <c r="G42" i="11"/>
  <c r="F42" i="11"/>
  <c r="E42" i="11"/>
  <c r="I41" i="11"/>
  <c r="I40" i="11"/>
  <c r="I39" i="11"/>
  <c r="I38" i="11"/>
  <c r="I37" i="11"/>
  <c r="I36" i="11"/>
  <c r="I35" i="11"/>
  <c r="I34" i="11"/>
  <c r="I33" i="11"/>
  <c r="I32" i="11"/>
  <c r="I31" i="11"/>
  <c r="I30" i="11"/>
  <c r="I29" i="11"/>
  <c r="I28" i="11"/>
  <c r="I27" i="11"/>
  <c r="I26" i="11"/>
  <c r="I25" i="11"/>
  <c r="I24" i="11"/>
  <c r="I23" i="11"/>
  <c r="C23" i="11"/>
  <c r="I22" i="11"/>
  <c r="C22" i="11"/>
  <c r="H19" i="11"/>
  <c r="H46" i="11" s="1"/>
  <c r="G19" i="11"/>
  <c r="G46" i="11" s="1"/>
  <c r="F19" i="11"/>
  <c r="F46" i="11" s="1"/>
  <c r="E19" i="11"/>
  <c r="I18" i="11"/>
  <c r="I17" i="11"/>
  <c r="I16" i="11"/>
  <c r="I15" i="11"/>
  <c r="H9" i="11"/>
  <c r="H8" i="11"/>
  <c r="H6" i="11"/>
  <c r="A6" i="11"/>
  <c r="H2" i="11"/>
  <c r="H42" i="10"/>
  <c r="G42" i="10"/>
  <c r="F42" i="10"/>
  <c r="E42" i="10"/>
  <c r="I41" i="10"/>
  <c r="I40" i="10"/>
  <c r="I39" i="10"/>
  <c r="I38" i="10"/>
  <c r="I37" i="10"/>
  <c r="I36" i="10"/>
  <c r="I35" i="10"/>
  <c r="I34" i="10"/>
  <c r="I33" i="10"/>
  <c r="I32" i="10"/>
  <c r="I31" i="10"/>
  <c r="I30" i="10"/>
  <c r="I29" i="10"/>
  <c r="I28" i="10"/>
  <c r="I27" i="10"/>
  <c r="I26" i="10"/>
  <c r="I25" i="10"/>
  <c r="I24" i="10"/>
  <c r="I42" i="10" s="1"/>
  <c r="I23" i="10"/>
  <c r="C23" i="10"/>
  <c r="I22" i="10"/>
  <c r="C22" i="10"/>
  <c r="H19" i="10"/>
  <c r="H46" i="10" s="1"/>
  <c r="G19" i="10"/>
  <c r="F19" i="10"/>
  <c r="F46" i="10" s="1"/>
  <c r="E19" i="10"/>
  <c r="E44" i="10" s="1"/>
  <c r="I18" i="10"/>
  <c r="I17" i="10"/>
  <c r="I16" i="10"/>
  <c r="I15" i="10"/>
  <c r="H9" i="10"/>
  <c r="H8" i="10"/>
  <c r="H6" i="10"/>
  <c r="A6" i="10" s="1"/>
  <c r="H2" i="10"/>
  <c r="H42" i="9"/>
  <c r="G42" i="9"/>
  <c r="F42" i="9"/>
  <c r="E42" i="9"/>
  <c r="I41" i="9"/>
  <c r="I40" i="9"/>
  <c r="I39" i="9"/>
  <c r="I38" i="9"/>
  <c r="I37" i="9"/>
  <c r="I36" i="9"/>
  <c r="I35" i="9"/>
  <c r="I34" i="9"/>
  <c r="I33" i="9"/>
  <c r="I32" i="9"/>
  <c r="I31" i="9"/>
  <c r="I30" i="9"/>
  <c r="I29" i="9"/>
  <c r="I28" i="9"/>
  <c r="I27" i="9"/>
  <c r="I26" i="9"/>
  <c r="I25" i="9"/>
  <c r="I24" i="9"/>
  <c r="I23" i="9"/>
  <c r="C23" i="9"/>
  <c r="I22" i="9"/>
  <c r="C22" i="9"/>
  <c r="H19" i="9"/>
  <c r="H46" i="9" s="1"/>
  <c r="G19" i="9"/>
  <c r="F19" i="9"/>
  <c r="F46" i="9" s="1"/>
  <c r="E19" i="9"/>
  <c r="E44" i="9" s="1"/>
  <c r="E46" i="9" s="1"/>
  <c r="I18" i="9"/>
  <c r="I17" i="9"/>
  <c r="I16" i="9"/>
  <c r="I15" i="9"/>
  <c r="H9" i="9"/>
  <c r="H8" i="9"/>
  <c r="H6" i="9"/>
  <c r="A6" i="9" s="1"/>
  <c r="H2" i="9"/>
  <c r="H42" i="8"/>
  <c r="G42" i="8"/>
  <c r="F42" i="8"/>
  <c r="E42" i="8"/>
  <c r="I41" i="8"/>
  <c r="I40" i="8"/>
  <c r="I39" i="8"/>
  <c r="I38" i="8"/>
  <c r="I37" i="8"/>
  <c r="I36" i="8"/>
  <c r="I35" i="8"/>
  <c r="I34" i="8"/>
  <c r="I33" i="8"/>
  <c r="I32" i="8"/>
  <c r="I31" i="8"/>
  <c r="I30" i="8"/>
  <c r="I29" i="8"/>
  <c r="I28" i="8"/>
  <c r="I27" i="8"/>
  <c r="I26" i="8"/>
  <c r="I25" i="8"/>
  <c r="I24" i="8"/>
  <c r="I23" i="8"/>
  <c r="C23" i="8"/>
  <c r="I22" i="8"/>
  <c r="C22" i="8"/>
  <c r="H19" i="8"/>
  <c r="H46" i="8" s="1"/>
  <c r="G19" i="8"/>
  <c r="F19" i="8"/>
  <c r="F46" i="8" s="1"/>
  <c r="E19" i="8"/>
  <c r="E44" i="8" s="1"/>
  <c r="E46" i="8" s="1"/>
  <c r="I18" i="8"/>
  <c r="I17" i="8"/>
  <c r="I16" i="8"/>
  <c r="I15" i="8"/>
  <c r="H9" i="8"/>
  <c r="H8" i="8"/>
  <c r="H6" i="8"/>
  <c r="A6" i="8" s="1"/>
  <c r="H2" i="8"/>
  <c r="H42" i="7"/>
  <c r="G42" i="7"/>
  <c r="F42" i="7"/>
  <c r="E42" i="7"/>
  <c r="I41" i="7"/>
  <c r="I40" i="7"/>
  <c r="I39" i="7"/>
  <c r="I38" i="7"/>
  <c r="I37" i="7"/>
  <c r="I36" i="7"/>
  <c r="I35" i="7"/>
  <c r="I34" i="7"/>
  <c r="I33" i="7"/>
  <c r="I32" i="7"/>
  <c r="I31" i="7"/>
  <c r="I30" i="7"/>
  <c r="I29" i="7"/>
  <c r="I28" i="7"/>
  <c r="I27" i="7"/>
  <c r="I26" i="7"/>
  <c r="I25" i="7"/>
  <c r="I24" i="7"/>
  <c r="I23" i="7"/>
  <c r="C23" i="7"/>
  <c r="I22" i="7"/>
  <c r="C22" i="7"/>
  <c r="H19" i="7"/>
  <c r="H46" i="7" s="1"/>
  <c r="G19" i="7"/>
  <c r="F19" i="7"/>
  <c r="F46" i="7" s="1"/>
  <c r="E19" i="7"/>
  <c r="I18" i="7"/>
  <c r="I17" i="7"/>
  <c r="I16" i="7"/>
  <c r="I15" i="7"/>
  <c r="H9" i="7"/>
  <c r="H8" i="7"/>
  <c r="H6" i="7"/>
  <c r="A6" i="7"/>
  <c r="H2" i="7"/>
  <c r="H9" i="6"/>
  <c r="H8" i="6"/>
  <c r="H9" i="1"/>
  <c r="H8" i="1"/>
  <c r="H9" i="5"/>
  <c r="H8" i="5"/>
  <c r="H6" i="6"/>
  <c r="H2" i="6"/>
  <c r="H42" i="6"/>
  <c r="G42" i="6"/>
  <c r="F42" i="6"/>
  <c r="E42" i="6"/>
  <c r="I41" i="6"/>
  <c r="I40" i="6"/>
  <c r="I39" i="6"/>
  <c r="I38" i="6"/>
  <c r="I37" i="6"/>
  <c r="I36" i="6"/>
  <c r="I35" i="6"/>
  <c r="I34" i="6"/>
  <c r="I33" i="6"/>
  <c r="I32" i="6"/>
  <c r="I31" i="6"/>
  <c r="I30" i="6"/>
  <c r="I29" i="6"/>
  <c r="I28" i="6"/>
  <c r="I27" i="6"/>
  <c r="I26" i="6"/>
  <c r="I25" i="6"/>
  <c r="I24" i="6"/>
  <c r="I23" i="6"/>
  <c r="C23" i="6"/>
  <c r="I22" i="6"/>
  <c r="C22" i="6"/>
  <c r="H19" i="6"/>
  <c r="H46" i="6" s="1"/>
  <c r="G19" i="6"/>
  <c r="F19" i="6"/>
  <c r="E19" i="6"/>
  <c r="I18" i="6"/>
  <c r="I17" i="6"/>
  <c r="I16" i="6"/>
  <c r="I15" i="6"/>
  <c r="A6" i="6"/>
  <c r="F44" i="17" l="1"/>
  <c r="I42" i="17"/>
  <c r="F44" i="14"/>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4" i="9"/>
  <c r="H44" i="9"/>
  <c r="G46" i="9"/>
  <c r="I19" i="9"/>
  <c r="F44" i="8"/>
  <c r="H44" i="8"/>
  <c r="G46" i="8"/>
  <c r="I19" i="8"/>
  <c r="H44" i="7"/>
  <c r="I19" i="7"/>
  <c r="E44" i="7"/>
  <c r="E46" i="7" s="1"/>
  <c r="F44" i="7"/>
  <c r="H44" i="6"/>
  <c r="G46" i="6"/>
  <c r="I19" i="6"/>
  <c r="E44" i="6"/>
  <c r="E46" i="6" s="1"/>
  <c r="I48" i="5"/>
  <c r="I34" i="5"/>
  <c r="I35" i="5"/>
  <c r="I36" i="5"/>
  <c r="I41" i="5"/>
  <c r="I22" i="5"/>
  <c r="I24" i="5"/>
  <c r="H6" i="5"/>
  <c r="A6" i="5" s="1"/>
  <c r="H4" i="5"/>
  <c r="H2" i="5"/>
  <c r="I28" i="5"/>
  <c r="I50" i="13" l="1"/>
  <c r="I46" i="13"/>
  <c r="I44" i="17"/>
  <c r="I50" i="17" s="1"/>
  <c r="I44" i="16"/>
  <c r="I50" i="16" s="1"/>
  <c r="H52" i="5"/>
  <c r="I44" i="14"/>
  <c r="I50" i="14" s="1"/>
  <c r="I44" i="11"/>
  <c r="I50" i="11" s="1"/>
  <c r="I44" i="10"/>
  <c r="I50" i="10" s="1"/>
  <c r="I44" i="9"/>
  <c r="I50" i="9" s="1"/>
  <c r="I46" i="9"/>
  <c r="I44" i="8"/>
  <c r="I50" i="8" s="1"/>
  <c r="I46" i="8"/>
  <c r="I44" i="7"/>
  <c r="I50" i="7" s="1"/>
  <c r="I44" i="6"/>
  <c r="I50" i="6" s="1"/>
  <c r="I30" i="5"/>
  <c r="I26" i="5"/>
  <c r="I39" i="5"/>
  <c r="I37" i="5"/>
  <c r="G19" i="5"/>
  <c r="G46" i="5" s="1"/>
  <c r="I17" i="5"/>
  <c r="I23" i="5"/>
  <c r="H53" i="5" s="1"/>
  <c r="I18" i="5"/>
  <c r="I25" i="5"/>
  <c r="C22" i="5"/>
  <c r="I27" i="5"/>
  <c r="F42" i="5"/>
  <c r="I33" i="5"/>
  <c r="I38" i="5"/>
  <c r="I32" i="5"/>
  <c r="I31" i="5"/>
  <c r="I29" i="5"/>
  <c r="E42" i="5"/>
  <c r="C23" i="5"/>
  <c r="H19" i="5"/>
  <c r="H46" i="5" s="1"/>
  <c r="E19" i="5"/>
  <c r="F19" i="5"/>
  <c r="I16" i="5"/>
  <c r="I15" i="5"/>
  <c r="A6" i="1"/>
  <c r="C23" i="1"/>
  <c r="C22" i="1"/>
  <c r="I46" i="14" l="1"/>
  <c r="I46" i="16"/>
  <c r="I46" i="6"/>
  <c r="I46" i="17"/>
  <c r="I46" i="11"/>
  <c r="I46" i="10"/>
  <c r="I46" i="7"/>
  <c r="E44" i="5"/>
  <c r="E46" i="5" s="1"/>
  <c r="I19" i="5"/>
  <c r="F44" i="5"/>
  <c r="F46" i="5"/>
  <c r="I31" i="1"/>
  <c r="H42" i="1"/>
  <c r="G42" i="1"/>
  <c r="F42" i="1"/>
  <c r="E42" i="1"/>
  <c r="E19" i="1" l="1"/>
  <c r="I34" i="1" l="1"/>
  <c r="I39" i="1"/>
  <c r="I41" i="1" l="1"/>
  <c r="I24" i="1"/>
  <c r="I28" i="1"/>
  <c r="I29" i="1"/>
  <c r="I25" i="1"/>
  <c r="I26" i="1"/>
  <c r="I32" i="1"/>
  <c r="I33" i="1"/>
  <c r="I37" i="1"/>
  <c r="I36" i="1"/>
  <c r="I35" i="1"/>
  <c r="I38" i="1"/>
  <c r="I40" i="1"/>
  <c r="I30" i="1"/>
  <c r="I27" i="1"/>
  <c r="I23" i="1"/>
  <c r="I22" i="1"/>
  <c r="I16" i="1"/>
  <c r="I17" i="1"/>
  <c r="I18" i="1"/>
  <c r="I15" i="1"/>
  <c r="G19" i="1"/>
  <c r="G40" i="5" s="1"/>
  <c r="H19" i="1"/>
  <c r="H40" i="5" s="1"/>
  <c r="H42" i="5" s="1"/>
  <c r="H44" i="5" s="1"/>
  <c r="F19" i="1"/>
  <c r="G42" i="5" l="1"/>
  <c r="G44" i="5" s="1"/>
  <c r="I40" i="5"/>
  <c r="I42" i="5" s="1"/>
  <c r="I44" i="5" s="1"/>
  <c r="E44" i="1"/>
  <c r="E46" i="1" s="1"/>
  <c r="H44" i="1"/>
  <c r="H46" i="1" s="1"/>
  <c r="G44" i="1"/>
  <c r="G46" i="1" s="1"/>
  <c r="F44" i="1"/>
  <c r="F46" i="1" s="1"/>
  <c r="I19" i="1"/>
  <c r="I42" i="1"/>
  <c r="I46" i="5" l="1"/>
  <c r="I44" i="1"/>
  <c r="I50" i="1" s="1"/>
  <c r="I51" i="5" s="1"/>
  <c r="I46" i="1" l="1"/>
</calcChain>
</file>

<file path=xl/sharedStrings.xml><?xml version="1.0" encoding="utf-8"?>
<sst xmlns="http://schemas.openxmlformats.org/spreadsheetml/2006/main" count="1045" uniqueCount="144">
  <si>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</si>
  <si>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</si>
  <si>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</si>
  <si>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</si>
  <si>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</si>
  <si>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</si>
  <si>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</si>
  <si>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</si>
  <si>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</si>
  <si>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</si>
  <si>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</si>
  <si>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</si>
  <si>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</si>
  <si>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</si>
  <si>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</si>
  <si>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</si>
  <si>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</si>
  <si>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</si>
  <si>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</si>
  <si>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</si>
  <si>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</si>
  <si>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</si>
  <si>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</si>
  <si>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</si>
  <si>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</si>
  <si>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</si>
  <si>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</si>
  <si>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</si>
  <si>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</si>
  <si>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</si>
  <si>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</si>
  <si>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</si>
  <si>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</si>
  <si>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</si>
  <si>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</si>
  <si>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</si>
  <si>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</si>
  <si>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</si>
  <si>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</si>
  <si>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</si>
  <si>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</si>
  <si>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</si>
  <si>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</si>
  <si>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</si>
  <si>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</si>
  <si>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</si>
  <si>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</si>
  <si>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</si>
  <si>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</si>
  <si>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</si>
  <si>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</si>
  <si>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</si>
  <si>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</si>
  <si>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</si>
  <si>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</si>
  <si>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</si>
  <si>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</si>
  <si>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</si>
  <si>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</si>
  <si>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</si>
  <si>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</si>
  <si>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</si>
  <si>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</si>
  <si>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</si>
  <si>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</si>
  <si>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</si>
  <si>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</si>
  <si>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</si>
  <si>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</si>
  <si>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</si>
  <si>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</si>
  <si>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</si>
  <si>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</si>
  <si>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</si>
  <si>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</si>
  <si>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</si>
  <si>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</si>
  <si>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</si>
  <si>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</si>
  <si>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</si>
  <si>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</si>
  <si>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</si>
  <si>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</si>
  <si>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</si>
  <si>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</si>
  <si>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</si>
  <si>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</si>
  <si>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</si>
  <si>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</si>
  <si>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</si>
  <si>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</si>
  <si>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</si>
  <si>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</si>
  <si>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</si>
  <si>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</si>
  <si>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</si>
  <si>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</si>
  <si>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</si>
  <si>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</si>
  <si>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</si>
  <si>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</si>
  <si>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</si>
  <si>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</si>
  <si>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</si>
  <si>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</si>
  <si>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</si>
  <si>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</si>
  <si>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</si>
  <si>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</si>
  <si>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</si>
  <si>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Calculate tuition and fees for annualized budget-related FTE enrollment, as well as report the amounts of tuition waivers.  Waivers are limited by State Statute 53B-8-101, 103 and 104, and 53B-9-101 (see SBR R110, Pages 29 to 33). Also see SBR R165-7.5 for Concurrent Enrollment Waivers and SBR R510-6 for Waivers and Rate Reductions.</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</si>
  <si>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</si>
  <si>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</si>
  <si>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</si>
  <si>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</si>
  <si>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</si>
  <si>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</si>
  <si>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</si>
  <si>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</si>
  <si>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</si>
  <si>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</si>
  <si>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</si>
  <si>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</si>
  <si>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</si>
  <si>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</si>
  <si>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</si>
  <si>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</si>
  <si>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</si>
  <si>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</si>
  <si>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</si>
  <si>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</si>
  <si>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</si>
  <si>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</si>
  <si>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</si>
  <si>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FY16 Budget - June 20, 2015</t>
  </si>
  <si>
    <t>FY15 Actual - October 17, 2015</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</si>
  <si>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</si>
  <si>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</si>
  <si>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</si>
  <si>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</si>
  <si>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</si>
  <si>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</si>
  <si>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</si>
  <si>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If this icon        appears on any of the pages, review your data for accuracy and correct, as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</si>
</sst>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164" formatCode="0.0%"/>
    <numFmt numFmtId="165" formatCode="[$-409]mmmm\ d\,\ yyyy;@"/>
    <numFmt numFmtId="166" formatCode="&quot;National Guard, not to exceed 2.5% or&quot;\ &quot;$&quot;#,##0_);\(&quot;$&quot;#,##0\)"/>
    <numFmt numFmtId="167" formatCode="&quot;Resident, not to exceed 10% or&quot;\ &quot;$&quot;#,##0_);\(&quot;$&quot;#,##0\)"/>
  </numFmts>
  <fonts count="24"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s>
  <fills count="9">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s>
  <borders count="28">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3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cellStyleXfs>
  <cellXfs count="175">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167" fontId="20" fillId="0" borderId="10" xfId="29" applyNumberFormat="1" applyFont="1" applyFill="1" applyBorder="1" applyAlignment="1" applyProtection="1">
      <alignment horizontal="left"/>
    </xf>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166" fontId="20" fillId="0" borderId="6" xfId="29" applyNumberFormat="1" applyFont="1" applyFill="1" applyBorder="1" applyAlignment="1" applyProtection="1">
      <alignment horizontal="lef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37" fontId="4" fillId="8" borderId="5"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167" fontId="20" fillId="0" borderId="10" xfId="29" applyNumberFormat="1" applyFont="1" applyFill="1" applyBorder="1" applyAlignment="1" applyProtection="1">
      <alignment horizontal="left"/>
      <protection hidden="1"/>
    </xf>
    <xf numFmtId="166" fontId="20" fillId="0" borderId="6" xfId="29" applyNumberFormat="1" applyFont="1" applyFill="1" applyBorder="1" applyAlignment="1" applyProtection="1">
      <alignment horizontal="left"/>
      <protection hidden="1"/>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6" fontId="4" fillId="8" borderId="5" xfId="0" applyNumberFormat="1" applyFont="1" applyFill="1" applyBorder="1" applyAlignment="1" applyProtection="1">
      <alignment horizontal="right"/>
    </xf>
    <xf numFmtId="5" fontId="23" fillId="0" borderId="0" xfId="0" applyNumberFormat="1" applyFont="1" applyFill="1" applyBorder="1" applyAlignment="1" applyProtection="1">
      <alignment horizontal="right"/>
      <protection hidden="1"/>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xf numFmtId="165" fontId="4" fillId="0" borderId="0" xfId="14" applyNumberFormat="1" applyFont="1" applyFill="1" applyAlignment="1" applyProtection="1">
      <alignment horizontal="center"/>
      <protection hidden="1"/>
    </xf>
    <xf numFmtId="165" fontId="14" fillId="0" borderId="0" xfId="14" applyNumberFormat="1" applyFill="1" applyAlignment="1" applyProtection="1">
      <alignment horizontal="center"/>
      <protection hidden="1"/>
    </xf>
  </cellXfs>
  <cellStyles count="30">
    <cellStyle name="Comma0" xfId="1"/>
    <cellStyle name="Comma0 2" xfId="8"/>
    <cellStyle name="Comma0 2 2" xfId="21"/>
    <cellStyle name="Comma0_I1 Instructions" xfId="15"/>
    <cellStyle name="Currency0" xfId="2"/>
    <cellStyle name="Currency0 2" xfId="9"/>
    <cellStyle name="Currency0 2 2" xfId="22"/>
    <cellStyle name="Date" xfId="3"/>
    <cellStyle name="Date 2" xfId="10"/>
    <cellStyle name="Date 2 2" xfId="23"/>
    <cellStyle name="Explanatory Text" xfId="28" builtinId="53"/>
    <cellStyle name="Fixed" xfId="4"/>
    <cellStyle name="Fixed 2" xfId="11"/>
    <cellStyle name="Fixed 2 2" xfId="24"/>
    <cellStyle name="Heading 1" xfId="5" builtinId="16" customBuiltin="1"/>
    <cellStyle name="Heading 1 2" xfId="18"/>
    <cellStyle name="Heading 2" xfId="6" builtinId="17" customBuiltin="1"/>
    <cellStyle name="Heading 2 2" xfId="19"/>
    <cellStyle name="Hyperlink" xfId="29" builtinId="8"/>
    <cellStyle name="Normal" xfId="0" builtinId="0"/>
    <cellStyle name="Normal 2" xfId="14"/>
    <cellStyle name="Normal 2 2" xfId="26"/>
    <cellStyle name="Normal 3" xfId="16"/>
    <cellStyle name="Normal 3 2" xfId="17"/>
    <cellStyle name="Normal 4" xfId="27"/>
    <cellStyle name="Percent" xfId="13" builtinId="5"/>
    <cellStyle name="Total" xfId="7" builtinId="25" customBuiltin="1"/>
    <cellStyle name="Total 2" xfId="12"/>
    <cellStyle name="Total 2 2" xfId="25"/>
    <cellStyle name="Total 3"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171450</xdr:colOff>
      <xdr:row>0</xdr:row>
      <xdr:rowOff>114300</xdr:rowOff>
    </xdr:from>
    <xdr:to>
      <xdr:col>8</xdr:col>
      <xdr:colOff>838200</xdr:colOff>
      <xdr:row>0</xdr:row>
      <xdr:rowOff>438150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114300"/>
          <a:ext cx="666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266700</xdr:colOff>
      <xdr:row>0</xdr:row>
      <xdr:rowOff>28575</xdr:rowOff>
    </xdr:from>
    <xdr:to>
      <xdr:col>8</xdr:col>
      <xdr:colOff>876300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247650</xdr:colOff>
      <xdr:row>0</xdr:row>
      <xdr:rowOff>28575</xdr:rowOff>
    </xdr:from>
    <xdr:to>
      <xdr:col>8</xdr:col>
      <xdr:colOff>857250</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266700</xdr:colOff>
      <xdr:row>0</xdr:row>
      <xdr:rowOff>38100</xdr:rowOff>
    </xdr:from>
    <xdr:to>
      <xdr:col>8</xdr:col>
      <xdr:colOff>876300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276225</xdr:colOff>
      <xdr:row>0</xdr:row>
      <xdr:rowOff>28575</xdr:rowOff>
    </xdr:from>
    <xdr:to>
      <xdr:col>8</xdr:col>
      <xdr:colOff>885825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285750</xdr:colOff>
      <xdr:row>0</xdr:row>
      <xdr:rowOff>38100</xdr:rowOff>
    </xdr:from>
    <xdr:to>
      <xdr:col>8</xdr:col>
      <xdr:colOff>895350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RowColHeaders="0" tabSelected="1" zoomScaleNormal="100" zoomScaleSheetLayoutView="100" workbookViewId="0">
      <selection activeCell="C18" sqref="C18"/>
    </sheetView>
  </sheetViews>
  <sheetFormatPr defaultColWidth="0" defaultRowHeight="12.75" zeroHeight="1" x14ac:dyDescent="0.2"/>
  <cols>
    <col min="1" max="1" width="6.42578125" style="1" customWidth="1"/>
    <col min="2" max="2" width="4.85546875" style="1" customWidth="1"/>
    <col min="3" max="3" width="12.140625" style="1" customWidth="1"/>
    <col min="4" max="4" width="62.7109375" style="1" customWidth="1"/>
    <col min="5" max="5" width="9.140625" style="1" customWidth="1"/>
    <col min="6" max="13" width="0" style="1" hidden="1" customWidth="1"/>
    <col min="14" max="16384" width="9.140625" style="1" hidden="1"/>
  </cols>
  <sheetData>
    <row r="1" spans="1:13" ht="39.75" customHeight="1" thickBot="1" x14ac:dyDescent="0.35">
      <c r="A1" s="8" t="s">
        <v>35</v>
      </c>
      <c r="B1" s="11"/>
      <c r="C1" s="8"/>
      <c r="D1" s="8"/>
      <c r="E1" s="8"/>
      <c r="F1" s="8"/>
      <c r="G1" s="8"/>
      <c r="H1" s="8"/>
      <c r="I1" s="8"/>
      <c r="J1" s="7"/>
      <c r="K1" s="7"/>
      <c r="L1" s="7"/>
      <c r="M1" s="3"/>
    </row>
    <row r="2" spans="1:13" ht="15.75" x14ac:dyDescent="0.25">
      <c r="A2" s="153" t="s">
        <v>108</v>
      </c>
      <c r="B2" s="153"/>
      <c r="C2" s="153"/>
      <c r="D2" s="153"/>
      <c r="E2" s="153"/>
      <c r="F2" s="153"/>
      <c r="G2" s="153"/>
      <c r="H2" s="153"/>
      <c r="I2" s="153"/>
      <c r="J2" s="6"/>
      <c r="K2" s="6"/>
      <c r="L2" s="5"/>
    </row>
    <row r="3" spans="1:13" ht="12.75" customHeight="1" x14ac:dyDescent="0.2">
      <c r="A3" s="4"/>
      <c r="B3" s="9"/>
      <c r="C3" s="4"/>
      <c r="D3" s="4"/>
      <c r="E3" s="2"/>
      <c r="F3" s="2"/>
      <c r="G3" s="2"/>
    </row>
    <row r="4" spans="1:13" ht="12.75" customHeight="1" x14ac:dyDescent="0.2">
      <c r="A4" s="9" t="s">
        <v>109</v>
      </c>
      <c r="E4" s="2"/>
      <c r="F4" s="2"/>
      <c r="G4" s="2"/>
    </row>
    <row r="5" spans="1:13" ht="39.75" customHeight="1" x14ac:dyDescent="0.2">
      <c r="A5" s="9"/>
      <c r="B5" s="151" t="s">
        <v>110</v>
      </c>
      <c r="C5" s="151"/>
      <c r="D5" s="151"/>
      <c r="E5" s="151"/>
      <c r="F5" s="2"/>
      <c r="G5" s="2"/>
    </row>
    <row r="6" spans="1:13" ht="12.75" customHeight="1" x14ac:dyDescent="0.2">
      <c r="B6" s="10"/>
      <c r="C6" s="10"/>
      <c r="D6" s="10"/>
      <c r="E6" s="10"/>
      <c r="F6" s="2"/>
      <c r="G6" s="2"/>
    </row>
    <row r="7" spans="1:13" ht="12.75" customHeight="1" x14ac:dyDescent="0.2">
      <c r="B7" s="10"/>
      <c r="C7" s="10"/>
      <c r="D7" s="10"/>
      <c r="E7" s="10"/>
      <c r="F7" s="2"/>
      <c r="G7" s="2"/>
    </row>
    <row r="8" spans="1:13" ht="12.75" customHeight="1" x14ac:dyDescent="0.2">
      <c r="A8" s="9" t="s">
        <v>111</v>
      </c>
      <c r="E8" s="2"/>
      <c r="F8" s="2"/>
      <c r="G8" s="2"/>
    </row>
    <row r="9" spans="1:13" ht="12.75" customHeight="1" x14ac:dyDescent="0.2">
      <c r="A9" s="9"/>
      <c r="E9" s="2"/>
      <c r="F9" s="2"/>
      <c r="G9" s="2"/>
    </row>
    <row r="10" spans="1:13" ht="12.75" customHeight="1" x14ac:dyDescent="0.2">
      <c r="A10" s="9"/>
      <c r="B10" s="1" t="s">
        <v>112</v>
      </c>
      <c r="C10" s="1" t="s">
        <v>114</v>
      </c>
      <c r="E10" s="2"/>
      <c r="F10" s="2"/>
      <c r="G10" s="2"/>
    </row>
    <row r="11" spans="1:13" ht="12.75" customHeight="1" x14ac:dyDescent="0.2">
      <c r="A11" s="9"/>
      <c r="E11" s="2"/>
      <c r="F11" s="2"/>
      <c r="G11" s="2"/>
    </row>
    <row r="12" spans="1:13" ht="27.75" customHeight="1" x14ac:dyDescent="0.2">
      <c r="A12" s="9"/>
      <c r="B12" s="14" t="s">
        <v>113</v>
      </c>
      <c r="C12" s="152" t="s">
        <v>140</v>
      </c>
      <c r="D12" s="152"/>
      <c r="E12" s="152"/>
      <c r="F12" s="2"/>
      <c r="G12" s="2"/>
    </row>
    <row r="13" spans="1:13" ht="12.75" customHeight="1" x14ac:dyDescent="0.2">
      <c r="A13" s="9"/>
      <c r="B13" s="13"/>
      <c r="C13" s="15"/>
      <c r="E13" s="2"/>
      <c r="F13" s="2"/>
      <c r="G13" s="2"/>
    </row>
    <row r="14" spans="1:13" ht="12.75" customHeight="1" x14ac:dyDescent="0.2">
      <c r="A14" s="9"/>
      <c r="B14" s="13" t="s">
        <v>115</v>
      </c>
      <c r="C14" s="14" t="s">
        <v>116</v>
      </c>
      <c r="E14" s="2"/>
      <c r="F14" s="2"/>
      <c r="G14" s="2"/>
    </row>
    <row r="15" spans="1:13" ht="12.75" customHeight="1" x14ac:dyDescent="0.2">
      <c r="A15" s="9"/>
      <c r="E15" s="2"/>
      <c r="F15" s="2"/>
      <c r="G15" s="2"/>
    </row>
    <row r="16" spans="1:13" ht="12.75" customHeight="1" x14ac:dyDescent="0.2">
      <c r="A16" s="9"/>
      <c r="B16" s="16" t="s">
        <v>118</v>
      </c>
      <c r="C16" s="151" t="s">
        <v>117</v>
      </c>
      <c r="D16" s="151"/>
      <c r="E16" s="151"/>
      <c r="F16" s="2"/>
      <c r="G16" s="2"/>
    </row>
    <row r="17" spans="1:7" ht="12.75" customHeight="1" x14ac:dyDescent="0.2">
      <c r="A17" s="9"/>
      <c r="E17" s="2"/>
      <c r="F17" s="2"/>
      <c r="G17" s="2"/>
    </row>
    <row r="18" spans="1:7" ht="12.75" customHeight="1" x14ac:dyDescent="0.2">
      <c r="A18" s="9"/>
      <c r="B18" s="1" t="s">
        <v>137</v>
      </c>
      <c r="C18" s="1" t="s">
        <v>143</v>
      </c>
      <c r="E18" s="2"/>
      <c r="F18" s="2"/>
      <c r="G18" s="2"/>
    </row>
    <row r="19" spans="1:7" ht="12.75" customHeight="1" x14ac:dyDescent="0.2">
      <c r="A19" s="9"/>
      <c r="E19" s="2"/>
      <c r="F19" s="2"/>
      <c r="G19" s="2"/>
    </row>
    <row r="20" spans="1:7" ht="12.75" customHeight="1" x14ac:dyDescent="0.2">
      <c r="A20" s="9"/>
      <c r="B20" s="1" t="s">
        <v>137</v>
      </c>
      <c r="C20" s="1" t="s">
        <v>133</v>
      </c>
      <c r="D20" s="1" t="s">
        <v>134</v>
      </c>
      <c r="E20" s="2"/>
      <c r="F20" s="2"/>
      <c r="G20" s="2"/>
    </row>
    <row r="21" spans="1:7" ht="12.75" customHeight="1" x14ac:dyDescent="0.2">
      <c r="A21" s="9"/>
      <c r="D21" s="1" t="s">
        <v>135</v>
      </c>
      <c r="E21" s="2"/>
      <c r="F21" s="2"/>
      <c r="G21" s="2"/>
    </row>
    <row r="22" spans="1:7" ht="12.75" customHeight="1" x14ac:dyDescent="0.2">
      <c r="A22" s="9"/>
      <c r="E22" s="2"/>
      <c r="F22" s="2"/>
      <c r="G22" s="2"/>
    </row>
    <row r="23" spans="1:7" ht="12.75" customHeight="1" x14ac:dyDescent="0.2">
      <c r="A23" s="9" t="s">
        <v>120</v>
      </c>
      <c r="E23" s="2"/>
      <c r="F23" s="2"/>
      <c r="G23" s="2"/>
    </row>
    <row r="24" spans="1:7" ht="12.75" customHeight="1" x14ac:dyDescent="0.2">
      <c r="A24" s="9"/>
      <c r="B24" s="1" t="s">
        <v>112</v>
      </c>
      <c r="C24" s="1" t="s">
        <v>123</v>
      </c>
      <c r="E24" s="2"/>
      <c r="F24" s="2"/>
      <c r="G24" s="2"/>
    </row>
    <row r="25" spans="1:7" ht="12.75" customHeight="1" x14ac:dyDescent="0.2">
      <c r="A25" s="9"/>
      <c r="B25" s="12"/>
      <c r="E25" s="2"/>
      <c r="F25" s="2"/>
      <c r="G25" s="2"/>
    </row>
    <row r="26" spans="1:7" ht="40.5" customHeight="1" x14ac:dyDescent="0.2">
      <c r="A26" s="9"/>
      <c r="B26" s="17" t="s">
        <v>113</v>
      </c>
      <c r="C26" s="151" t="s">
        <v>124</v>
      </c>
      <c r="D26" s="151"/>
      <c r="E26" s="151"/>
      <c r="F26" s="2"/>
      <c r="G26" s="2"/>
    </row>
    <row r="27" spans="1:7" ht="12.75" customHeight="1" x14ac:dyDescent="0.2">
      <c r="A27" s="9"/>
      <c r="E27" s="2"/>
      <c r="F27" s="2"/>
      <c r="G27" s="2"/>
    </row>
    <row r="28" spans="1:7" ht="27" customHeight="1" x14ac:dyDescent="0.2">
      <c r="A28" s="9"/>
      <c r="B28" s="16" t="s">
        <v>115</v>
      </c>
      <c r="C28" s="151" t="s">
        <v>125</v>
      </c>
      <c r="D28" s="151"/>
      <c r="E28" s="151"/>
      <c r="F28" s="2"/>
      <c r="G28" s="2"/>
    </row>
    <row r="29" spans="1:7" ht="12.75" customHeight="1" x14ac:dyDescent="0.2">
      <c r="A29" s="9"/>
      <c r="E29" s="2"/>
      <c r="F29" s="2"/>
      <c r="G29" s="2"/>
    </row>
    <row r="30" spans="1:7" ht="12.75" customHeight="1" x14ac:dyDescent="0.2">
      <c r="A30" s="9"/>
      <c r="B30" s="13" t="s">
        <v>118</v>
      </c>
      <c r="C30" s="14" t="s">
        <v>121</v>
      </c>
      <c r="E30" s="2"/>
      <c r="F30" s="2"/>
      <c r="G30" s="2"/>
    </row>
    <row r="31" spans="1:7" ht="12.75" customHeight="1" x14ac:dyDescent="0.2">
      <c r="E31" s="2"/>
      <c r="F31" s="2"/>
      <c r="G31" s="2"/>
    </row>
    <row r="32" spans="1:7" ht="12.75" customHeight="1" x14ac:dyDescent="0.2">
      <c r="B32" s="1" t="s">
        <v>137</v>
      </c>
      <c r="C32" s="1" t="s">
        <v>122</v>
      </c>
      <c r="E32" s="2"/>
      <c r="F32" s="2"/>
      <c r="G32" s="2"/>
    </row>
    <row r="33" spans="1:12" ht="12.75" hidden="1" customHeight="1" x14ac:dyDescent="0.2">
      <c r="E33" s="2"/>
      <c r="F33" s="2"/>
      <c r="G33" s="2"/>
    </row>
    <row r="34" spans="1:12" ht="12.75" hidden="1" customHeight="1" x14ac:dyDescent="0.2">
      <c r="E34" s="2"/>
      <c r="F34" s="2"/>
      <c r="G34" s="2"/>
    </row>
    <row r="35" spans="1:12" ht="12.75" hidden="1" customHeight="1" x14ac:dyDescent="0.2">
      <c r="E35" s="2"/>
      <c r="F35" s="2"/>
      <c r="G35" s="2"/>
    </row>
    <row r="36" spans="1:12" ht="12.75" hidden="1" customHeight="1" x14ac:dyDescent="0.2">
      <c r="E36" s="2"/>
      <c r="F36" s="2"/>
      <c r="G36" s="2"/>
    </row>
    <row r="37" spans="1:12" ht="12.75" hidden="1" customHeight="1" x14ac:dyDescent="0.2">
      <c r="E37" s="2"/>
      <c r="F37" s="2"/>
      <c r="G37" s="2"/>
    </row>
    <row r="38" spans="1:12" ht="12.75" hidden="1" customHeight="1" x14ac:dyDescent="0.2">
      <c r="A38" s="9"/>
      <c r="E38" s="2"/>
      <c r="F38" s="2"/>
      <c r="G38" s="2"/>
    </row>
    <row r="39" spans="1:12" ht="12.75" hidden="1" customHeight="1" x14ac:dyDescent="0.2">
      <c r="A39" s="9"/>
      <c r="E39" s="2"/>
      <c r="F39" s="2"/>
      <c r="G39" s="2"/>
    </row>
    <row r="40" spans="1:12" ht="12.75" hidden="1" customHeight="1" x14ac:dyDescent="0.2"/>
    <row r="41" spans="1:12" ht="12.75" hidden="1" customHeight="1" x14ac:dyDescent="0.2"/>
    <row r="42" spans="1:12" ht="12.75" hidden="1" customHeight="1" x14ac:dyDescent="0.2">
      <c r="B42" s="13"/>
      <c r="C42" s="15"/>
      <c r="D42" s="15"/>
      <c r="E42" s="15"/>
      <c r="F42" s="15"/>
      <c r="G42" s="15"/>
      <c r="H42" s="15"/>
      <c r="I42" s="15"/>
      <c r="J42" s="15"/>
      <c r="K42" s="15"/>
      <c r="L42" s="15"/>
    </row>
    <row r="43" spans="1:12" ht="12.75" hidden="1" customHeight="1" x14ac:dyDescent="0.2">
      <c r="B43" s="13"/>
      <c r="D43" s="15"/>
      <c r="E43" s="15"/>
      <c r="F43" s="15"/>
      <c r="G43" s="15"/>
      <c r="H43" s="15"/>
      <c r="I43" s="15"/>
      <c r="J43" s="15"/>
      <c r="K43" s="15"/>
      <c r="L43" s="15"/>
    </row>
    <row r="44" spans="1:12" ht="12.75" hidden="1" customHeight="1" x14ac:dyDescent="0.2"/>
    <row r="45" spans="1:12" ht="12.75" hidden="1" customHeight="1" x14ac:dyDescent="0.2"/>
    <row r="46" spans="1:12" ht="12.75" hidden="1" customHeight="1" x14ac:dyDescent="0.2"/>
    <row r="47" spans="1:12" ht="12.75" hidden="1" customHeight="1" x14ac:dyDescent="0.2"/>
    <row r="48" spans="1:12" ht="12.75" hidden="1" customHeight="1" x14ac:dyDescent="0.2"/>
    <row r="49" ht="12.75" hidden="1" customHeight="1" x14ac:dyDescent="0.2"/>
    <row r="50" ht="12.75" hidden="1" customHeight="1" x14ac:dyDescent="0.2"/>
  </sheetData>
  <sheetProtection password="C9B9" sheet="1" objects="1" scenarios="1" selectLockedCells="1"/>
  <mergeCells count="6">
    <mergeCell ref="C28:E28"/>
    <mergeCell ref="C12:E12"/>
    <mergeCell ref="C16:E16"/>
    <mergeCell ref="C26:E26"/>
    <mergeCell ref="A2:I2"/>
    <mergeCell ref="B5:E5"/>
  </mergeCells>
  <phoneticPr fontId="0" type="noConversion"/>
  <printOptions horizontalCentered="1"/>
  <pageMargins left="0.7" right="0.7" top="0.75" bottom="0.75" header="0.3" footer="0.3"/>
  <pageSetup scale="97" fitToWidth="0" fitToHeight="0" orientation="portrait" r:id="rId1"/>
  <headerFooter alignWithMargins="0">
    <oddFooter>&amp;LLast Revised: January 29, 2015&amp;R&amp;F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49" sqref="E49"/>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4.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96D5F4A6-961D-4021-B06F-25B5DC6FA88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C48" sqref="C4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3.57031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04198F43-8E45-41F2-A049-941B894E2CFC}">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4"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985E4371-A253-47E2-B5F8-991469BC8F6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C9" sqref="C9"/>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EE155F27-0C3F-4B73-846A-41A6642D080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2E3108E7-F116-4118-BEAA-2035B32B533D}">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A31" sqref="A31:XFD1048576"/>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126</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54" fitToWidth="0" fitToHeight="0" orientation="portrait" r:id="rId1"/>
  <headerFooter alignWithMargins="0">
    <oddFooter>&amp;LLast Revised: January 29, 2015&amp;R&amp;F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E28" sqref="E28"/>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61">
        <f>'E&amp;G'!H2:I2</f>
        <v>0</v>
      </c>
      <c r="I2" s="162"/>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63">
        <f>'E&amp;G'!H4:I4</f>
        <v>0</v>
      </c>
      <c r="I4" s="164"/>
    </row>
    <row r="5" spans="1:11" s="46" customFormat="1" ht="15.75"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15.75" x14ac:dyDescent="0.25">
      <c r="A7" s="47"/>
      <c r="B7" s="48"/>
      <c r="C7" s="49"/>
      <c r="D7" s="49"/>
      <c r="E7" s="49"/>
      <c r="F7" s="50"/>
      <c r="G7" s="54"/>
      <c r="H7" s="52"/>
      <c r="I7" s="52"/>
    </row>
    <row r="8" spans="1:11" s="46" customFormat="1" ht="15.75" x14ac:dyDescent="0.25">
      <c r="A8" s="47"/>
      <c r="B8" s="55"/>
      <c r="C8" s="56" t="s">
        <v>136</v>
      </c>
      <c r="D8" s="56"/>
      <c r="E8" s="56"/>
      <c r="F8" s="57"/>
      <c r="G8" s="166" t="s">
        <v>133</v>
      </c>
      <c r="H8" s="167" t="str">
        <f>Instructions!D20</f>
        <v>FY16 Budget - June 20, 2015</v>
      </c>
      <c r="I8" s="168"/>
    </row>
    <row r="9" spans="1:11" s="46" customFormat="1" ht="15.75" x14ac:dyDescent="0.25">
      <c r="A9" s="47"/>
      <c r="B9" s="55"/>
      <c r="C9" s="65" t="s">
        <v>138</v>
      </c>
      <c r="D9" s="56"/>
      <c r="E9" s="56"/>
      <c r="F9" s="57"/>
      <c r="G9" s="166"/>
      <c r="H9" s="167" t="str">
        <f>Instructions!D21</f>
        <v>FY15 Actual - October 17, 2015</v>
      </c>
      <c r="I9" s="167"/>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6">
        <f>SUM('Instructions:Statutory Waivers'!E16,'E&amp;G:Line Item (10)'!E16)</f>
        <v>0</v>
      </c>
      <c r="F16" s="136">
        <f>SUM('Instructions:Statutory Waivers'!F16,'E&amp;G:Line Item (10)'!F16)</f>
        <v>0</v>
      </c>
      <c r="G16" s="136">
        <f>SUM('Instructions:Statutory Waivers'!G16,'E&amp;G:Line Item (10)'!G16)</f>
        <v>0</v>
      </c>
      <c r="H16" s="136">
        <f>SUM('Instructions:Statutory Waivers'!H16,'E&amp;G:Line Item (10)'!H16)</f>
        <v>0</v>
      </c>
      <c r="I16" s="74">
        <f>SUM(E16:H16)</f>
        <v>0</v>
      </c>
    </row>
    <row r="17" spans="1:13" x14ac:dyDescent="0.2">
      <c r="B17" s="46" t="s">
        <v>5</v>
      </c>
      <c r="C17" s="63" t="s">
        <v>6</v>
      </c>
      <c r="E17" s="136">
        <f>SUM('Instructions:Statutory Waivers'!E17,'E&amp;G:Line Item (10)'!E17)</f>
        <v>0</v>
      </c>
      <c r="F17" s="136">
        <f>SUM('Instructions:Statutory Waivers'!F17,'E&amp;G:Line Item (10)'!F17)</f>
        <v>0</v>
      </c>
      <c r="G17" s="136">
        <f>SUM('Instructions:Statutory Waivers'!G17,'E&amp;G:Line Item (10)'!G17)</f>
        <v>0</v>
      </c>
      <c r="H17" s="136">
        <f>SUM('Instructions:Statutory Waivers'!H17,'E&amp;G:Line Item (10)'!H17)</f>
        <v>0</v>
      </c>
      <c r="I17" s="74">
        <f>SUM(E17:H17)</f>
        <v>0</v>
      </c>
    </row>
    <row r="18" spans="1:13" ht="13.5" thickBot="1" x14ac:dyDescent="0.25">
      <c r="B18" s="46" t="s">
        <v>7</v>
      </c>
      <c r="C18" s="63" t="s">
        <v>8</v>
      </c>
      <c r="E18" s="138">
        <f>SUM('Instructions:Statutory Waivers'!E18,'E&amp;G:Line Item (10)'!E18)</f>
        <v>0</v>
      </c>
      <c r="F18" s="138">
        <f>SUM('Instructions:Statutory Waivers'!F18,'E&amp;G:Line Item (10)'!F18)</f>
        <v>0</v>
      </c>
      <c r="G18" s="138">
        <f>SUM('Instructions:Statutory Waivers'!G18,'E&amp;G:Line Item (10)'!G18)</f>
        <v>0</v>
      </c>
      <c r="H18" s="138">
        <f>SUM('Instructions:Statutory Waivers'!H18,'E&amp;G:Line Item (10)'!H18)</f>
        <v>0</v>
      </c>
      <c r="I18" s="75">
        <f>SUM(E18:H18)</f>
        <v>0</v>
      </c>
    </row>
    <row r="19" spans="1:13" ht="13.5" thickBot="1" x14ac:dyDescent="0.25">
      <c r="B19" s="46" t="s">
        <v>9</v>
      </c>
      <c r="C19" s="63" t="s">
        <v>127</v>
      </c>
      <c r="E19" s="141">
        <f>E16-E17-E18</f>
        <v>0</v>
      </c>
      <c r="F19" s="142">
        <f>F16-F17-F18</f>
        <v>0</v>
      </c>
      <c r="G19" s="141">
        <f>G16-G17-G18</f>
        <v>0</v>
      </c>
      <c r="H19" s="140">
        <f>H16-H17-H18</f>
        <v>0</v>
      </c>
      <c r="I19" s="75">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83">
        <f>(E16+F16)*0.1</f>
        <v>0</v>
      </c>
      <c r="D22" s="84" t="s">
        <v>39</v>
      </c>
      <c r="E22" s="137">
        <f>SUM('Instructions:Statutory Waivers'!E22,'E&amp;G:Line Item (10)'!E22)</f>
        <v>0</v>
      </c>
      <c r="F22" s="148">
        <f>SUM('Instructions:Statutory Waivers'!F22,'E&amp;G:Line Item (10)'!F22)</f>
        <v>0</v>
      </c>
      <c r="G22" s="85"/>
      <c r="H22" s="86"/>
      <c r="I22" s="87">
        <f>SUM(E22:H22)</f>
        <v>0</v>
      </c>
    </row>
    <row r="23" spans="1:13" ht="13.5" customHeight="1" x14ac:dyDescent="0.2">
      <c r="B23" s="82">
        <v>2</v>
      </c>
      <c r="C23" s="88">
        <f>(E22+F22)*0.025</f>
        <v>0</v>
      </c>
      <c r="D23" s="89" t="s">
        <v>40</v>
      </c>
      <c r="E23" s="136">
        <f>SUM('Instructions:Statutory Waivers'!E23,'E&amp;G:Line Item (10)'!E23)</f>
        <v>0</v>
      </c>
      <c r="F23" s="139">
        <f>SUM('Instructions:Statutory Waivers'!F23,'E&amp;G:Line Item (10)'!F23)</f>
        <v>0</v>
      </c>
      <c r="G23" s="90"/>
      <c r="H23" s="91"/>
      <c r="I23" s="74">
        <f>SUM(E23:H23)</f>
        <v>0</v>
      </c>
    </row>
    <row r="24" spans="1:13" ht="13.5" customHeight="1" x14ac:dyDescent="0.2">
      <c r="B24" s="82">
        <v>3</v>
      </c>
      <c r="C24" s="92" t="s">
        <v>19</v>
      </c>
      <c r="D24" s="89" t="s">
        <v>41</v>
      </c>
      <c r="E24" s="136">
        <f>SUM('Instructions:Statutory Waivers'!E24,'E&amp;G:Line Item (10)'!E24)</f>
        <v>0</v>
      </c>
      <c r="F24" s="139">
        <f>SUM('Instructions:Statutory Waivers'!F24,'E&amp;G:Line Item (10)'!F24)</f>
        <v>0</v>
      </c>
      <c r="G24" s="90"/>
      <c r="H24" s="91"/>
      <c r="I24" s="74">
        <f t="shared" ref="I24:I41" si="0">SUM(E24:H24)</f>
        <v>0</v>
      </c>
      <c r="M24" s="93"/>
    </row>
    <row r="25" spans="1:13" ht="13.5" customHeight="1" x14ac:dyDescent="0.2">
      <c r="B25" s="82">
        <v>4</v>
      </c>
      <c r="C25" s="92" t="s">
        <v>22</v>
      </c>
      <c r="D25" s="89" t="s">
        <v>55</v>
      </c>
      <c r="E25" s="136">
        <f>SUM('Instructions:Statutory Waivers'!E25,'E&amp;G:Line Item (10)'!E25)</f>
        <v>0</v>
      </c>
      <c r="F25" s="139">
        <f>SUM('Instructions:Statutory Waivers'!F25,'E&amp;G:Line Item (10)'!F25)</f>
        <v>0</v>
      </c>
      <c r="G25" s="90"/>
      <c r="H25" s="91"/>
      <c r="I25" s="74">
        <f t="shared" si="0"/>
        <v>0</v>
      </c>
    </row>
    <row r="26" spans="1:13" ht="13.5" customHeight="1" x14ac:dyDescent="0.2">
      <c r="B26" s="82">
        <v>5</v>
      </c>
      <c r="C26" s="92" t="s">
        <v>23</v>
      </c>
      <c r="D26" s="89" t="s">
        <v>56</v>
      </c>
      <c r="E26" s="136">
        <f>SUM('Instructions:Statutory Waivers'!E26,'E&amp;G:Line Item (10)'!E26)</f>
        <v>0</v>
      </c>
      <c r="F26" s="139">
        <f>SUM('Instructions:Statutory Waivers'!F26,'E&amp;G:Line Item (10)'!F26)</f>
        <v>0</v>
      </c>
      <c r="G26" s="90"/>
      <c r="H26" s="91"/>
      <c r="I26" s="74">
        <f t="shared" si="0"/>
        <v>0</v>
      </c>
    </row>
    <row r="27" spans="1:13" ht="13.5" customHeight="1" x14ac:dyDescent="0.2">
      <c r="A27" s="94"/>
      <c r="B27" s="82">
        <v>6</v>
      </c>
      <c r="C27" s="92" t="s">
        <v>58</v>
      </c>
      <c r="D27" s="89" t="s">
        <v>57</v>
      </c>
      <c r="E27" s="136">
        <f>SUM('Instructions:Statutory Waivers'!E27,'E&amp;G:Line Item (10)'!E27)</f>
        <v>0</v>
      </c>
      <c r="F27" s="139">
        <f>SUM('Instructions:Statutory Waivers'!F27,'E&amp;G:Line Item (10)'!F27)</f>
        <v>0</v>
      </c>
      <c r="G27" s="90"/>
      <c r="H27" s="91"/>
      <c r="I27" s="74">
        <f t="shared" si="0"/>
        <v>0</v>
      </c>
    </row>
    <row r="28" spans="1:13" ht="13.5" customHeight="1" x14ac:dyDescent="0.2">
      <c r="A28" s="94"/>
      <c r="B28" s="82">
        <v>7</v>
      </c>
      <c r="C28" s="92" t="s">
        <v>20</v>
      </c>
      <c r="D28" s="89" t="s">
        <v>51</v>
      </c>
      <c r="E28" s="136">
        <f>SUM('Instructions:Statutory Waivers'!E28,'E&amp;G:Line Item (10)'!E28)</f>
        <v>0</v>
      </c>
      <c r="F28" s="139">
        <f>SUM('Instructions:Statutory Waivers'!F28,'E&amp;G:Line Item (10)'!F28)</f>
        <v>0</v>
      </c>
      <c r="G28" s="90"/>
      <c r="H28" s="91"/>
      <c r="I28" s="74">
        <f t="shared" si="0"/>
        <v>0</v>
      </c>
    </row>
    <row r="29" spans="1:13" ht="13.5" customHeight="1" x14ac:dyDescent="0.2">
      <c r="A29" s="94"/>
      <c r="B29" s="82">
        <v>8</v>
      </c>
      <c r="C29" s="92" t="s">
        <v>21</v>
      </c>
      <c r="D29" s="89" t="s">
        <v>53</v>
      </c>
      <c r="E29" s="136">
        <f>SUM('Instructions:Statutory Waivers'!E29,'E&amp;G:Line Item (10)'!E29)</f>
        <v>0</v>
      </c>
      <c r="F29" s="139">
        <f>SUM('Instructions:Statutory Waivers'!F29,'E&amp;G:Line Item (10)'!F29)</f>
        <v>0</v>
      </c>
      <c r="G29" s="90"/>
      <c r="H29" s="91"/>
      <c r="I29" s="74">
        <f t="shared" si="0"/>
        <v>0</v>
      </c>
    </row>
    <row r="30" spans="1:13" ht="13.5" customHeight="1" x14ac:dyDescent="0.2">
      <c r="B30" s="82">
        <v>9</v>
      </c>
      <c r="C30" s="92" t="s">
        <v>25</v>
      </c>
      <c r="D30" s="89" t="s">
        <v>54</v>
      </c>
      <c r="E30" s="136">
        <f>SUM('Instructions:Statutory Waivers'!E30,'E&amp;G:Line Item (10)'!E30)</f>
        <v>0</v>
      </c>
      <c r="F30" s="139">
        <f>SUM('Instructions:Statutory Waivers'!F30,'E&amp;G:Line Item (10)'!F30)</f>
        <v>0</v>
      </c>
      <c r="G30" s="90"/>
      <c r="H30" s="91"/>
      <c r="I30" s="74">
        <f t="shared" si="0"/>
        <v>0</v>
      </c>
    </row>
    <row r="31" spans="1:13" ht="13.5" customHeight="1" x14ac:dyDescent="0.2">
      <c r="B31" s="82">
        <v>10</v>
      </c>
      <c r="C31" s="92" t="s">
        <v>128</v>
      </c>
      <c r="D31" s="89" t="s">
        <v>44</v>
      </c>
      <c r="E31" s="136">
        <f>SUM('Instructions:Statutory Waivers'!E31,'E&amp;G:Line Item (10)'!E31)</f>
        <v>0</v>
      </c>
      <c r="F31" s="139">
        <f>SUM('Instructions:Statutory Waivers'!F31,'E&amp;G:Line Item (10)'!F31)</f>
        <v>0</v>
      </c>
      <c r="G31" s="136">
        <f>SUM('Instructions:Statutory Waivers'!G10,'E&amp;G:Line Item (10)'!G10)</f>
        <v>0</v>
      </c>
      <c r="H31" s="136">
        <f>SUM('Instructions:Statutory Waivers'!H10,'E&amp;G:Line Item (10)'!H10)</f>
        <v>0</v>
      </c>
      <c r="I31" s="74">
        <f t="shared" si="0"/>
        <v>0</v>
      </c>
    </row>
    <row r="32" spans="1:13" ht="13.5" customHeight="1" x14ac:dyDescent="0.2">
      <c r="B32" s="82">
        <v>11</v>
      </c>
      <c r="C32" s="92" t="s">
        <v>34</v>
      </c>
      <c r="D32" s="89" t="s">
        <v>42</v>
      </c>
      <c r="E32" s="95"/>
      <c r="F32" s="96"/>
      <c r="G32" s="136">
        <f>SUM('Instructions:Statutory Waivers'!G11,'E&amp;G:Line Item (10)'!G11)</f>
        <v>0</v>
      </c>
      <c r="H32" s="149"/>
      <c r="I32" s="74">
        <f t="shared" si="0"/>
        <v>0</v>
      </c>
      <c r="L32" s="46"/>
      <c r="M32" s="46"/>
    </row>
    <row r="33" spans="2:13" ht="13.5" customHeight="1" x14ac:dyDescent="0.2">
      <c r="B33" s="82">
        <v>12</v>
      </c>
      <c r="C33" s="92" t="s">
        <v>27</v>
      </c>
      <c r="D33" s="89" t="s">
        <v>43</v>
      </c>
      <c r="E33" s="90"/>
      <c r="F33" s="91"/>
      <c r="G33" s="149"/>
      <c r="H33" s="136">
        <f>SUM('Instructions:Statutory Waivers'!H12,'E&amp;G:Line Item (10)'!H12)</f>
        <v>0</v>
      </c>
      <c r="I33" s="74">
        <f t="shared" si="0"/>
        <v>0</v>
      </c>
      <c r="L33" s="46"/>
      <c r="M33" s="46"/>
    </row>
    <row r="34" spans="2:13" ht="13.5" customHeight="1" x14ac:dyDescent="0.2">
      <c r="B34" s="82">
        <v>13</v>
      </c>
      <c r="C34" s="92" t="s">
        <v>129</v>
      </c>
      <c r="D34" s="89" t="s">
        <v>46</v>
      </c>
      <c r="E34" s="90"/>
      <c r="F34" s="91"/>
      <c r="G34" s="136">
        <f>SUM('Instructions:Statutory Waivers'!G13,'E&amp;G:Line Item (10)'!G13)</f>
        <v>0</v>
      </c>
      <c r="H34" s="97"/>
      <c r="I34" s="74">
        <f t="shared" si="0"/>
        <v>0</v>
      </c>
      <c r="L34" s="46"/>
      <c r="M34" s="46"/>
    </row>
    <row r="35" spans="2:13" ht="13.5" customHeight="1" x14ac:dyDescent="0.2">
      <c r="B35" s="82">
        <v>14</v>
      </c>
      <c r="C35" s="92" t="s">
        <v>130</v>
      </c>
      <c r="D35" s="89" t="s">
        <v>50</v>
      </c>
      <c r="E35" s="90"/>
      <c r="F35" s="91"/>
      <c r="G35" s="136">
        <f>SUM('Instructions:Statutory Waivers'!G14,'E&amp;G:Line Item (10)'!G14)</f>
        <v>0</v>
      </c>
      <c r="H35" s="97"/>
      <c r="I35" s="74">
        <f t="shared" si="0"/>
        <v>0</v>
      </c>
      <c r="L35" s="46"/>
      <c r="M35" s="46"/>
    </row>
    <row r="36" spans="2:13" ht="13.5" customHeight="1" x14ac:dyDescent="0.2">
      <c r="B36" s="82">
        <v>15</v>
      </c>
      <c r="C36" s="92" t="s">
        <v>33</v>
      </c>
      <c r="D36" s="89" t="s">
        <v>59</v>
      </c>
      <c r="E36" s="90"/>
      <c r="F36" s="91"/>
      <c r="G36" s="136">
        <f>SUM('Instructions:Statutory Waivers'!G15,'E&amp;G:Line Item (10)'!G15)</f>
        <v>0</v>
      </c>
      <c r="H36" s="97"/>
      <c r="I36" s="74">
        <f>SUM(E36:H36)</f>
        <v>0</v>
      </c>
      <c r="L36" s="46"/>
      <c r="M36" s="46"/>
    </row>
    <row r="37" spans="2:13" ht="13.5" customHeight="1" x14ac:dyDescent="0.2">
      <c r="B37" s="82">
        <v>16</v>
      </c>
      <c r="C37" s="92" t="s">
        <v>24</v>
      </c>
      <c r="D37" s="98" t="s">
        <v>59</v>
      </c>
      <c r="E37" s="95"/>
      <c r="F37" s="96"/>
      <c r="G37" s="136">
        <f>SUM('Instructions:Statutory Waivers'!G16,'E&amp;G:Line Item (10)'!G16)</f>
        <v>0</v>
      </c>
      <c r="H37" s="136">
        <f>SUM('Instructions:Statutory Waivers'!H16,'E&amp;G:Line Item (10)'!H16)</f>
        <v>0</v>
      </c>
      <c r="I37" s="74">
        <f>SUM(E37:H37)</f>
        <v>0</v>
      </c>
      <c r="L37" s="46"/>
      <c r="M37" s="46"/>
    </row>
    <row r="38" spans="2:13" ht="13.5" customHeight="1" x14ac:dyDescent="0.2">
      <c r="B38" s="82">
        <v>17</v>
      </c>
      <c r="C38" s="92" t="s">
        <v>62</v>
      </c>
      <c r="D38" s="89" t="s">
        <v>49</v>
      </c>
      <c r="E38" s="90"/>
      <c r="F38" s="91"/>
      <c r="G38" s="136">
        <f>SUM('Instructions:Statutory Waivers'!G17,'E&amp;G:Line Item (10)'!G17)</f>
        <v>0</v>
      </c>
      <c r="H38" s="136">
        <f>SUM('Instructions:Statutory Waivers'!H17,'E&amp;G:Line Item (10)'!H17)</f>
        <v>0</v>
      </c>
      <c r="I38" s="74">
        <f t="shared" si="0"/>
        <v>0</v>
      </c>
      <c r="L38" s="46"/>
      <c r="M38" s="46"/>
    </row>
    <row r="39" spans="2:13" ht="13.5" customHeight="1" x14ac:dyDescent="0.2">
      <c r="B39" s="82">
        <v>18</v>
      </c>
      <c r="C39" s="92" t="s">
        <v>61</v>
      </c>
      <c r="D39" s="89" t="s">
        <v>45</v>
      </c>
      <c r="E39" s="90"/>
      <c r="F39" s="91"/>
      <c r="G39" s="136">
        <f>SUM('Instructions:Statutory Waivers'!G18,'E&amp;G:Line Item (10)'!G18)</f>
        <v>0</v>
      </c>
      <c r="H39" s="136">
        <f>SUM('Instructions:Statutory Waivers'!H18,'E&amp;G:Line Item (10)'!H18)</f>
        <v>0</v>
      </c>
      <c r="I39" s="74">
        <f t="shared" si="0"/>
        <v>0</v>
      </c>
      <c r="L39" s="46"/>
      <c r="M39" s="46"/>
    </row>
    <row r="40" spans="2:13" ht="13.5" customHeight="1" x14ac:dyDescent="0.2">
      <c r="B40" s="82">
        <v>19</v>
      </c>
      <c r="C40" s="92" t="s">
        <v>131</v>
      </c>
      <c r="D40" s="89" t="s">
        <v>48</v>
      </c>
      <c r="E40" s="90"/>
      <c r="F40" s="91"/>
      <c r="G40" s="136">
        <f>SUM('Instructions:Statutory Waivers'!G19,'E&amp;G:Line Item (10)'!G19)</f>
        <v>0</v>
      </c>
      <c r="H40" s="136">
        <f>SUM('Instructions:Statutory Waivers'!H19,'E&amp;G:Line Item (10)'!H19)</f>
        <v>0</v>
      </c>
      <c r="I40" s="74">
        <f t="shared" si="0"/>
        <v>0</v>
      </c>
      <c r="L40" s="46"/>
      <c r="M40" s="46"/>
    </row>
    <row r="41" spans="2:13" ht="13.5" customHeight="1" thickBot="1" x14ac:dyDescent="0.25">
      <c r="B41" s="82">
        <v>20</v>
      </c>
      <c r="C41" s="99" t="s">
        <v>31</v>
      </c>
      <c r="D41" s="100" t="s">
        <v>47</v>
      </c>
      <c r="E41" s="101"/>
      <c r="F41" s="102"/>
      <c r="G41" s="138">
        <f>SUM('Instructions:Statutory Waivers'!G20,'E&amp;G:Line Item (10)'!G20)</f>
        <v>0</v>
      </c>
      <c r="H41" s="138">
        <f>SUM('Instructions:Statutory Waivers'!H20,'E&amp;G:Line Item (10)'!H20)</f>
        <v>0</v>
      </c>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x14ac:dyDescent="0.2">
      <c r="E47" s="113"/>
      <c r="F47" s="113"/>
      <c r="G47" s="113"/>
      <c r="H47" s="113"/>
      <c r="I47" s="114"/>
      <c r="L47" s="46"/>
      <c r="M47" s="46"/>
    </row>
    <row r="48" spans="2:13" x14ac:dyDescent="0.2">
      <c r="B48" s="46" t="s">
        <v>15</v>
      </c>
      <c r="C48" s="115" t="s">
        <v>60</v>
      </c>
      <c r="E48" s="78"/>
      <c r="F48" s="78"/>
      <c r="G48" s="78"/>
      <c r="H48" s="78"/>
      <c r="I48" s="139">
        <f>'E&amp;G'!I48</f>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SUM('Instructions:Statutory Waivers'!I50,'E&amp;G:Line Item (10)'!I50)</f>
        <v>0</v>
      </c>
      <c r="L50" s="46"/>
      <c r="M50" s="46"/>
    </row>
    <row r="51" spans="2:13" ht="13.5" thickTop="1" x14ac:dyDescent="0.2">
      <c r="E51" s="78"/>
      <c r="F51" s="78"/>
      <c r="G51" s="78"/>
      <c r="H51" s="78"/>
      <c r="I51" s="150" t="str">
        <f>IF(I50=(SUM('Instructions:Statutory Waivers'!I50,'E&amp;G:Line Item (10)'!I50)),CHAR(252),CHAR(251))</f>
        <v>ü</v>
      </c>
      <c r="L51" s="46"/>
      <c r="M51" s="46"/>
    </row>
    <row r="52" spans="2:13" x14ac:dyDescent="0.2">
      <c r="E52" s="78"/>
      <c r="F52" s="78"/>
      <c r="G52" s="78" t="s">
        <v>141</v>
      </c>
      <c r="H52" s="147" t="e">
        <f>I22/(E16+F16)</f>
        <v>#DIV/0!</v>
      </c>
      <c r="I52" s="46"/>
      <c r="L52" s="46"/>
      <c r="M52" s="46"/>
    </row>
    <row r="53" spans="2:13" x14ac:dyDescent="0.2">
      <c r="E53" s="78"/>
      <c r="F53" s="78"/>
      <c r="G53" s="78" t="s">
        <v>142</v>
      </c>
      <c r="H53" s="147"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rintOptions horizontalCentered="1"/>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3"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A24852D-4760-4C1F-8689-A6FEB93D1F22}">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A6" sqref="A6"/>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9"/>
      <c r="I2" s="170"/>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54"/>
      <c r="I6" s="155"/>
    </row>
    <row r="7" spans="1:11" s="46" customFormat="1" ht="6" customHeight="1" x14ac:dyDescent="0.25">
      <c r="A7" s="47"/>
      <c r="B7" s="48"/>
      <c r="C7" s="49"/>
      <c r="D7" s="49"/>
      <c r="E7" s="49"/>
      <c r="F7" s="50"/>
      <c r="G7" s="54"/>
      <c r="H7" s="52"/>
      <c r="I7" s="52"/>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27" t="s">
        <v>139</v>
      </c>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83">
        <f>(E16+F16)*0.1</f>
        <v>0</v>
      </c>
      <c r="D22" s="84" t="s">
        <v>39</v>
      </c>
      <c r="E22" s="131"/>
      <c r="F22" s="132"/>
      <c r="G22" s="85"/>
      <c r="H22" s="86"/>
      <c r="I22" s="87">
        <f>SUM(E22:H22)</f>
        <v>0</v>
      </c>
    </row>
    <row r="23" spans="1:13" ht="13.5" customHeight="1" x14ac:dyDescent="0.2">
      <c r="B23" s="82">
        <v>2</v>
      </c>
      <c r="C23" s="88">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ref="I27:I33" si="1">SUM(E27:H27)</f>
        <v>0</v>
      </c>
    </row>
    <row r="28" spans="1:13" ht="13.5" customHeight="1" x14ac:dyDescent="0.2">
      <c r="B28" s="82">
        <v>7</v>
      </c>
      <c r="C28" s="92" t="s">
        <v>20</v>
      </c>
      <c r="D28" s="89" t="s">
        <v>51</v>
      </c>
      <c r="E28" s="128"/>
      <c r="F28" s="122"/>
      <c r="G28" s="90"/>
      <c r="H28" s="91"/>
      <c r="I28" s="74">
        <f t="shared" si="1"/>
        <v>0</v>
      </c>
    </row>
    <row r="29" spans="1:13" ht="13.5" customHeight="1" x14ac:dyDescent="0.2">
      <c r="B29" s="82">
        <v>8</v>
      </c>
      <c r="C29" s="92" t="s">
        <v>21</v>
      </c>
      <c r="D29" s="89" t="s">
        <v>53</v>
      </c>
      <c r="E29" s="128"/>
      <c r="F29" s="122"/>
      <c r="G29" s="90"/>
      <c r="H29" s="91"/>
      <c r="I29" s="74">
        <f t="shared" si="1"/>
        <v>0</v>
      </c>
    </row>
    <row r="30" spans="1:13" ht="13.5" customHeight="1" x14ac:dyDescent="0.2">
      <c r="B30" s="82">
        <v>9</v>
      </c>
      <c r="C30" s="92" t="s">
        <v>25</v>
      </c>
      <c r="D30" s="89" t="s">
        <v>54</v>
      </c>
      <c r="E30" s="128"/>
      <c r="F30" s="129"/>
      <c r="G30" s="90"/>
      <c r="H30" s="91"/>
      <c r="I30" s="74">
        <f t="shared" si="1"/>
        <v>0</v>
      </c>
    </row>
    <row r="31" spans="1:13" ht="13.5" customHeight="1" x14ac:dyDescent="0.2">
      <c r="B31" s="82">
        <v>10</v>
      </c>
      <c r="C31" s="92" t="s">
        <v>128</v>
      </c>
      <c r="D31" s="89" t="s">
        <v>44</v>
      </c>
      <c r="E31" s="128"/>
      <c r="F31" s="129"/>
      <c r="G31" s="128"/>
      <c r="H31" s="129"/>
      <c r="I31" s="74">
        <f t="shared" si="1"/>
        <v>0</v>
      </c>
    </row>
    <row r="32" spans="1:13" ht="13.5" customHeight="1" x14ac:dyDescent="0.2">
      <c r="B32" s="82">
        <v>11</v>
      </c>
      <c r="C32" s="92" t="s">
        <v>34</v>
      </c>
      <c r="D32" s="89" t="s">
        <v>42</v>
      </c>
      <c r="E32" s="95"/>
      <c r="F32" s="96"/>
      <c r="G32" s="128"/>
      <c r="H32" s="123"/>
      <c r="I32" s="74">
        <f t="shared" si="1"/>
        <v>0</v>
      </c>
      <c r="L32" s="46"/>
      <c r="M32" s="46"/>
    </row>
    <row r="33" spans="2:13" ht="13.5" customHeight="1" x14ac:dyDescent="0.2">
      <c r="B33" s="82">
        <v>12</v>
      </c>
      <c r="C33" s="92" t="s">
        <v>27</v>
      </c>
      <c r="D33" s="89" t="s">
        <v>43</v>
      </c>
      <c r="E33" s="90"/>
      <c r="F33" s="91"/>
      <c r="G33" s="124"/>
      <c r="H33" s="129"/>
      <c r="I33" s="74">
        <f t="shared" si="1"/>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password="C9B9" sheet="1" objects="1" scenarios="1"/>
  <mergeCells count="10">
    <mergeCell ref="H2:I2"/>
    <mergeCell ref="I13:I14"/>
    <mergeCell ref="E13:F13"/>
    <mergeCell ref="G13:H13"/>
    <mergeCell ref="H4:I4"/>
    <mergeCell ref="H8:I8"/>
    <mergeCell ref="H11:I11"/>
    <mergeCell ref="H6:I6"/>
    <mergeCell ref="G8:G9"/>
    <mergeCell ref="H9:I9"/>
  </mergeCells>
  <phoneticPr fontId="0" type="noConversion"/>
  <dataValidations count="2">
    <dataValidation type="list" allowBlank="1" showInputMessage="1" showErrorMessage="1" sqref="H6:I6">
      <formula1>"FY16 - Budget,FY15 - Actual"</formula1>
    </dataValidation>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AC69C8C4-040E-4356-ADBE-8905D6187A5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K1" sqref="K1:XFD1048576"/>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FD2EED4D-13D9-4330-BB82-42EAE273111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A6" sqref="A6"/>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4DAE0A51-BCE5-4695-9D58-8C0F58C845E5}">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F58CE1DA-A557-479E-ACAA-142F182273F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FC992162-8948-49A6-87B1-EB5A8A47537A}">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A52" sqref="A52:XFD1048576"/>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61">
        <f>'E&amp;G'!H2:I2</f>
        <v>0</v>
      </c>
      <c r="I2" s="162"/>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71"/>
      <c r="I4" s="172"/>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63">
        <f>'E&amp;G'!H6:I6</f>
        <v>0</v>
      </c>
      <c r="I6" s="165"/>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66" t="s">
        <v>133</v>
      </c>
      <c r="H8" s="173" t="str">
        <f>Instructions!D20</f>
        <v>FY16 Budget - June 20, 2015</v>
      </c>
      <c r="I8" s="174"/>
    </row>
    <row r="9" spans="1:11" s="46" customFormat="1" ht="15.75" x14ac:dyDescent="0.25">
      <c r="A9" s="47"/>
      <c r="B9" s="55"/>
      <c r="C9" s="18"/>
      <c r="D9" s="56"/>
      <c r="E9" s="56"/>
      <c r="F9" s="57"/>
      <c r="G9" s="166"/>
      <c r="H9" s="173" t="str">
        <f>Instructions!D21</f>
        <v>FY15 Actual - October 17, 2015</v>
      </c>
      <c r="I9" s="173"/>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54"/>
      <c r="I11" s="155"/>
    </row>
    <row r="12" spans="1:11" s="46" customFormat="1" ht="16.5" thickBot="1" x14ac:dyDescent="0.3">
      <c r="A12" s="47"/>
      <c r="B12" s="55"/>
      <c r="C12" s="56"/>
      <c r="D12" s="56"/>
      <c r="E12" s="56"/>
      <c r="F12" s="57"/>
      <c r="G12" s="56"/>
      <c r="H12" s="57"/>
      <c r="I12" s="51"/>
      <c r="K12" s="58"/>
    </row>
    <row r="13" spans="1:11" s="46" customFormat="1" x14ac:dyDescent="0.2">
      <c r="E13" s="156" t="s">
        <v>29</v>
      </c>
      <c r="F13" s="157"/>
      <c r="G13" s="156" t="s">
        <v>28</v>
      </c>
      <c r="H13" s="158"/>
      <c r="I13" s="159" t="s">
        <v>0</v>
      </c>
    </row>
    <row r="14" spans="1:11" s="46" customFormat="1" ht="13.5" thickBot="1" x14ac:dyDescent="0.25">
      <c r="A14" s="66"/>
      <c r="B14" s="67"/>
      <c r="C14" s="67"/>
      <c r="D14" s="67"/>
      <c r="E14" s="68" t="s">
        <v>17</v>
      </c>
      <c r="F14" s="69" t="s">
        <v>18</v>
      </c>
      <c r="G14" s="68" t="s">
        <v>17</v>
      </c>
      <c r="H14" s="70" t="s">
        <v>18</v>
      </c>
      <c r="I14" s="160"/>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K21" s="61"/>
    </row>
    <row r="22" spans="1:13" ht="13.5" customHeight="1" x14ac:dyDescent="0.2">
      <c r="B22" s="82">
        <v>1</v>
      </c>
      <c r="C22" s="120">
        <f>(E16+F16)*0.1</f>
        <v>0</v>
      </c>
      <c r="D22" s="84" t="s">
        <v>39</v>
      </c>
      <c r="E22" s="131"/>
      <c r="F22" s="132"/>
      <c r="G22" s="85"/>
      <c r="H22" s="86"/>
      <c r="I22" s="87">
        <f>SUM(E22:H22)</f>
        <v>0</v>
      </c>
    </row>
    <row r="23" spans="1:13" ht="13.5" customHeight="1" x14ac:dyDescent="0.2">
      <c r="B23" s="82">
        <v>2</v>
      </c>
      <c r="C23" s="121">
        <f>(E22+F22)*0.025</f>
        <v>0</v>
      </c>
      <c r="D23" s="89" t="s">
        <v>40</v>
      </c>
      <c r="E23" s="128"/>
      <c r="F23" s="129"/>
      <c r="G23" s="90"/>
      <c r="H23" s="91"/>
      <c r="I23" s="74">
        <f>SUM(E23:H23)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January 29, 2015&amp;R&amp;F</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65068EEB-31D9-4A83-A1B0-29A9862660D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2015-01-30T21:52:32Z</cp:lastPrinted>
  <dcterms:created xsi:type="dcterms:W3CDTF">2000-08-04T23:54:46Z</dcterms:created>
  <dcterms:modified xsi:type="dcterms:W3CDTF">2015-02-20T20:47:11Z</dcterms:modified>
</cp:coreProperties>
</file>