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120" windowHeight="8085"/>
  </bookViews>
  <sheets>
    <sheet name="Instructions" sheetId="3" r:id="rId1"/>
    <sheet name="Statutory Waivers" sheetId="4" r:id="rId2"/>
    <sheet name="Total" sheetId="5" r:id="rId3"/>
    <sheet name="E&amp;G" sheetId="1" r:id="rId4"/>
    <sheet name="Line Item (1)" sheetId="6" r:id="rId5"/>
    <sheet name="Line Item (2)" sheetId="7" r:id="rId6"/>
    <sheet name="Line Item (3)" sheetId="8" r:id="rId7"/>
    <sheet name="Line Item (4)" sheetId="9" r:id="rId8"/>
    <sheet name="Line Item (5)" sheetId="10" r:id="rId9"/>
    <sheet name="Line Item (6)" sheetId="11" r:id="rId10"/>
    <sheet name="Line Item (7)" sheetId="16" r:id="rId11"/>
    <sheet name="Line Item (8)" sheetId="13" r:id="rId12"/>
    <sheet name="Line Item (9)" sheetId="14" r:id="rId13"/>
    <sheet name="Line Item (10)" sheetId="17" r:id="rId14"/>
  </sheets>
  <definedNames>
    <definedName name="_xlnm.Print_Area" localSheetId="3">'E&amp;G'!$A$1:$I$50</definedName>
    <definedName name="_xlnm.Print_Area" localSheetId="4">'Line Item (1)'!$A$1:$I$50</definedName>
    <definedName name="_xlnm.Print_Area" localSheetId="13">'Line Item (10)'!$A$1:$I$50</definedName>
    <definedName name="_xlnm.Print_Area" localSheetId="5">'Line Item (2)'!$A$1:$I$50</definedName>
    <definedName name="_xlnm.Print_Area" localSheetId="6">'Line Item (3)'!$A$1:$I$50</definedName>
    <definedName name="_xlnm.Print_Area" localSheetId="7">'Line Item (4)'!$A$1:$I$50</definedName>
    <definedName name="_xlnm.Print_Area" localSheetId="8">'Line Item (5)'!$A$1:$I$50</definedName>
    <definedName name="_xlnm.Print_Area" localSheetId="9">'Line Item (6)'!$A$1:$I$50</definedName>
    <definedName name="_xlnm.Print_Area" localSheetId="10">'Line Item (7)'!$A$1:$I$50</definedName>
    <definedName name="_xlnm.Print_Area" localSheetId="11">'Line Item (8)'!$A$1:$I$50</definedName>
    <definedName name="_xlnm.Print_Area" localSheetId="12">'Line Item (9)'!$A$1:$I$50</definedName>
    <definedName name="_xlnm.Print_Area" localSheetId="2">Total!$A$1:$I$53</definedName>
  </definedNames>
  <calcPr calcId="145621"/>
</workbook>
</file>

<file path=xl/calcChain.xml><?xml version="1.0" encoding="utf-8"?>
<calcChain xmlns="http://schemas.openxmlformats.org/spreadsheetml/2006/main">
  <c r="C23" i="17" l="1"/>
  <c r="C23" i="14"/>
  <c r="C23" i="13"/>
  <c r="C23" i="16"/>
  <c r="C23" i="11"/>
  <c r="C23" i="10"/>
  <c r="C23" i="8"/>
  <c r="C23" i="6"/>
  <c r="E23" i="5"/>
  <c r="J23" i="10"/>
  <c r="J23" i="11"/>
  <c r="J23" i="16"/>
  <c r="J23" i="13"/>
  <c r="J23" i="14"/>
  <c r="J23" i="17"/>
  <c r="J23" i="8"/>
  <c r="J23" i="6"/>
  <c r="I22" i="1" l="1"/>
  <c r="C23" i="1" s="1"/>
  <c r="F19" i="1"/>
  <c r="E19" i="1"/>
  <c r="H37" i="5" l="1"/>
  <c r="H38" i="5"/>
  <c r="H39" i="5"/>
  <c r="H41" i="5"/>
  <c r="H33" i="5"/>
  <c r="G32" i="5"/>
  <c r="G34" i="5"/>
  <c r="G35" i="5"/>
  <c r="G36" i="5"/>
  <c r="G37" i="5"/>
  <c r="G38" i="5"/>
  <c r="G39" i="5"/>
  <c r="G41" i="5"/>
  <c r="H31" i="5"/>
  <c r="G31" i="5"/>
  <c r="F23" i="5"/>
  <c r="E24" i="5"/>
  <c r="F24" i="5"/>
  <c r="E25" i="5"/>
  <c r="F25" i="5"/>
  <c r="E26" i="5"/>
  <c r="F26" i="5"/>
  <c r="E27" i="5"/>
  <c r="F27" i="5"/>
  <c r="E28" i="5"/>
  <c r="F28" i="5"/>
  <c r="E29" i="5"/>
  <c r="F29" i="5"/>
  <c r="E30" i="5"/>
  <c r="F30" i="5"/>
  <c r="E31" i="5"/>
  <c r="F31" i="5"/>
  <c r="F22" i="5"/>
  <c r="E22" i="5"/>
  <c r="F15" i="5"/>
  <c r="G15" i="5"/>
  <c r="H15" i="5"/>
  <c r="F16" i="5"/>
  <c r="G16" i="5"/>
  <c r="H16" i="5"/>
  <c r="F17" i="5"/>
  <c r="G17" i="5"/>
  <c r="H17" i="5"/>
  <c r="F18" i="5"/>
  <c r="G18" i="5"/>
  <c r="H18" i="5"/>
  <c r="E17" i="5"/>
  <c r="E18" i="5"/>
  <c r="E16" i="5"/>
  <c r="E15" i="5"/>
  <c r="F46" i="17"/>
  <c r="H42" i="17"/>
  <c r="G42" i="17"/>
  <c r="F42" i="17"/>
  <c r="E42" i="17"/>
  <c r="I41" i="17"/>
  <c r="I40" i="17"/>
  <c r="I39" i="17"/>
  <c r="I38" i="17"/>
  <c r="I37" i="17"/>
  <c r="I36" i="17"/>
  <c r="I35" i="17"/>
  <c r="I34" i="17"/>
  <c r="I33" i="17"/>
  <c r="I32" i="17"/>
  <c r="I31" i="17"/>
  <c r="I30" i="17"/>
  <c r="I29" i="17"/>
  <c r="I28" i="17"/>
  <c r="I27" i="17"/>
  <c r="I26" i="17"/>
  <c r="I25" i="17"/>
  <c r="I24" i="17"/>
  <c r="I23" i="17"/>
  <c r="I22" i="17"/>
  <c r="C22" i="17"/>
  <c r="H19" i="17"/>
  <c r="H46" i="17" s="1"/>
  <c r="G19" i="17"/>
  <c r="G46" i="17" s="1"/>
  <c r="F19" i="17"/>
  <c r="E19" i="17"/>
  <c r="I18" i="17"/>
  <c r="I17" i="17"/>
  <c r="I16" i="17"/>
  <c r="I15" i="17"/>
  <c r="H9" i="17"/>
  <c r="H8" i="17"/>
  <c r="H6" i="17"/>
  <c r="A6" i="17" s="1"/>
  <c r="H2" i="17"/>
  <c r="G46" i="16"/>
  <c r="H42" i="16"/>
  <c r="G42" i="16"/>
  <c r="F42" i="16"/>
  <c r="E42" i="16"/>
  <c r="I41" i="16"/>
  <c r="I40" i="16"/>
  <c r="I39" i="16"/>
  <c r="I38" i="16"/>
  <c r="I37" i="16"/>
  <c r="I36" i="16"/>
  <c r="I35" i="16"/>
  <c r="I34" i="16"/>
  <c r="I33" i="16"/>
  <c r="I32" i="16"/>
  <c r="I31" i="16"/>
  <c r="I30" i="16"/>
  <c r="I29" i="16"/>
  <c r="I28" i="16"/>
  <c r="I27" i="16"/>
  <c r="I26" i="16"/>
  <c r="I25" i="16"/>
  <c r="I24" i="16"/>
  <c r="I23" i="16"/>
  <c r="I22" i="16"/>
  <c r="C22" i="16"/>
  <c r="H19" i="16"/>
  <c r="H46" i="16" s="1"/>
  <c r="G19" i="16"/>
  <c r="F19" i="16"/>
  <c r="E19" i="16"/>
  <c r="I18" i="16"/>
  <c r="I17" i="16"/>
  <c r="I16" i="16"/>
  <c r="I15" i="16"/>
  <c r="H9" i="16"/>
  <c r="H8" i="16"/>
  <c r="H6" i="16"/>
  <c r="A6" i="16" s="1"/>
  <c r="H2" i="16"/>
  <c r="F46" i="14"/>
  <c r="H42" i="14"/>
  <c r="G42" i="14"/>
  <c r="F42" i="14"/>
  <c r="E42" i="14"/>
  <c r="I41" i="14"/>
  <c r="I40" i="14"/>
  <c r="I39" i="14"/>
  <c r="I38" i="14"/>
  <c r="I37" i="14"/>
  <c r="I36" i="14"/>
  <c r="I35" i="14"/>
  <c r="I34" i="14"/>
  <c r="I33" i="14"/>
  <c r="I32" i="14"/>
  <c r="I31" i="14"/>
  <c r="I30" i="14"/>
  <c r="I29" i="14"/>
  <c r="I28" i="14"/>
  <c r="I27" i="14"/>
  <c r="I26" i="14"/>
  <c r="I25" i="14"/>
  <c r="I24" i="14"/>
  <c r="I23" i="14"/>
  <c r="I22" i="14"/>
  <c r="C22" i="14"/>
  <c r="H19" i="14"/>
  <c r="H46" i="14" s="1"/>
  <c r="G19" i="14"/>
  <c r="G44" i="14" s="1"/>
  <c r="F19" i="14"/>
  <c r="E19" i="14"/>
  <c r="I18" i="14"/>
  <c r="I17" i="14"/>
  <c r="I16" i="14"/>
  <c r="I15" i="14"/>
  <c r="H9" i="14"/>
  <c r="H8" i="14"/>
  <c r="H6" i="14"/>
  <c r="A6" i="14"/>
  <c r="H2" i="14"/>
  <c r="H42" i="13"/>
  <c r="G42" i="13"/>
  <c r="F42" i="13"/>
  <c r="E42" i="13"/>
  <c r="I41" i="13"/>
  <c r="I40" i="13"/>
  <c r="I39" i="13"/>
  <c r="I38" i="13"/>
  <c r="I37" i="13"/>
  <c r="I36" i="13"/>
  <c r="I35" i="13"/>
  <c r="I34" i="13"/>
  <c r="I33" i="13"/>
  <c r="I32" i="13"/>
  <c r="I31" i="13"/>
  <c r="I30" i="13"/>
  <c r="I29" i="13"/>
  <c r="I28" i="13"/>
  <c r="I27" i="13"/>
  <c r="I26" i="13"/>
  <c r="I25" i="13"/>
  <c r="I24" i="13"/>
  <c r="I23" i="13"/>
  <c r="I22" i="13"/>
  <c r="C22" i="13"/>
  <c r="H19" i="13"/>
  <c r="H46" i="13" s="1"/>
  <c r="G19" i="13"/>
  <c r="G44" i="13" s="1"/>
  <c r="F19" i="13"/>
  <c r="F46" i="13" s="1"/>
  <c r="E19" i="13"/>
  <c r="I18" i="13"/>
  <c r="I17" i="13"/>
  <c r="I16" i="13"/>
  <c r="I15" i="13"/>
  <c r="H9" i="13"/>
  <c r="H8" i="13"/>
  <c r="H6" i="13"/>
  <c r="A6" i="13" s="1"/>
  <c r="H2" i="13"/>
  <c r="H42" i="11"/>
  <c r="G42" i="11"/>
  <c r="F42" i="11"/>
  <c r="E42" i="11"/>
  <c r="I41" i="11"/>
  <c r="I40" i="11"/>
  <c r="I39" i="11"/>
  <c r="I38" i="11"/>
  <c r="I37" i="11"/>
  <c r="I36" i="11"/>
  <c r="I35" i="11"/>
  <c r="I34" i="11"/>
  <c r="I33" i="11"/>
  <c r="I32" i="11"/>
  <c r="I31" i="11"/>
  <c r="I30" i="11"/>
  <c r="I29" i="11"/>
  <c r="I28" i="11"/>
  <c r="I27" i="11"/>
  <c r="I26" i="11"/>
  <c r="I25" i="11"/>
  <c r="I24" i="11"/>
  <c r="I23" i="11"/>
  <c r="I22" i="11"/>
  <c r="C22" i="11"/>
  <c r="H19" i="11"/>
  <c r="H46" i="11" s="1"/>
  <c r="G19" i="11"/>
  <c r="G46" i="11" s="1"/>
  <c r="F19" i="11"/>
  <c r="F46" i="11" s="1"/>
  <c r="E19" i="11"/>
  <c r="I18" i="11"/>
  <c r="I17" i="11"/>
  <c r="I16" i="11"/>
  <c r="I15" i="11"/>
  <c r="H9" i="11"/>
  <c r="H8" i="11"/>
  <c r="H6" i="11"/>
  <c r="A6" i="11"/>
  <c r="H2" i="11"/>
  <c r="H42" i="10"/>
  <c r="G42" i="10"/>
  <c r="F42" i="10"/>
  <c r="E42" i="10"/>
  <c r="I41" i="10"/>
  <c r="I40" i="10"/>
  <c r="I39" i="10"/>
  <c r="I38" i="10"/>
  <c r="I37" i="10"/>
  <c r="I36" i="10"/>
  <c r="I35" i="10"/>
  <c r="I34" i="10"/>
  <c r="I33" i="10"/>
  <c r="I32" i="10"/>
  <c r="I31" i="10"/>
  <c r="I30" i="10"/>
  <c r="I29" i="10"/>
  <c r="I28" i="10"/>
  <c r="I27" i="10"/>
  <c r="I26" i="10"/>
  <c r="I25" i="10"/>
  <c r="I24" i="10"/>
  <c r="I42" i="10" s="1"/>
  <c r="I23" i="10"/>
  <c r="I22" i="10"/>
  <c r="C22" i="10"/>
  <c r="H19" i="10"/>
  <c r="H46" i="10" s="1"/>
  <c r="G19" i="10"/>
  <c r="F19" i="10"/>
  <c r="F46" i="10" s="1"/>
  <c r="E19" i="10"/>
  <c r="E44" i="10" s="1"/>
  <c r="I18" i="10"/>
  <c r="I17" i="10"/>
  <c r="I16" i="10"/>
  <c r="I15" i="10"/>
  <c r="H9" i="10"/>
  <c r="H8" i="10"/>
  <c r="H6" i="10"/>
  <c r="A6" i="10" s="1"/>
  <c r="H2" i="10"/>
  <c r="H42" i="9"/>
  <c r="G42" i="9"/>
  <c r="F42" i="9"/>
  <c r="E42" i="9"/>
  <c r="I41" i="9"/>
  <c r="I40" i="9"/>
  <c r="I39" i="9"/>
  <c r="I38" i="9"/>
  <c r="I37" i="9"/>
  <c r="I36" i="9"/>
  <c r="I35" i="9"/>
  <c r="I34" i="9"/>
  <c r="I33" i="9"/>
  <c r="I32" i="9"/>
  <c r="I31" i="9"/>
  <c r="I30" i="9"/>
  <c r="I29" i="9"/>
  <c r="I28" i="9"/>
  <c r="I27" i="9"/>
  <c r="I26" i="9"/>
  <c r="I25" i="9"/>
  <c r="I24" i="9"/>
  <c r="I23" i="9"/>
  <c r="I22" i="9"/>
  <c r="C22" i="9"/>
  <c r="H19" i="9"/>
  <c r="H46" i="9" s="1"/>
  <c r="G19" i="9"/>
  <c r="F19" i="9"/>
  <c r="F46" i="9" s="1"/>
  <c r="E19" i="9"/>
  <c r="I18" i="9"/>
  <c r="I17" i="9"/>
  <c r="I16" i="9"/>
  <c r="I15" i="9"/>
  <c r="H9" i="9"/>
  <c r="H8" i="9"/>
  <c r="H6" i="9"/>
  <c r="A6" i="9" s="1"/>
  <c r="H2" i="9"/>
  <c r="H42" i="8"/>
  <c r="G42" i="8"/>
  <c r="F42" i="8"/>
  <c r="E42" i="8"/>
  <c r="I41" i="8"/>
  <c r="I40" i="8"/>
  <c r="I39" i="8"/>
  <c r="I38" i="8"/>
  <c r="I37" i="8"/>
  <c r="I36" i="8"/>
  <c r="I35" i="8"/>
  <c r="I34" i="8"/>
  <c r="I33" i="8"/>
  <c r="I32" i="8"/>
  <c r="I31" i="8"/>
  <c r="I30" i="8"/>
  <c r="I29" i="8"/>
  <c r="I28" i="8"/>
  <c r="I27" i="8"/>
  <c r="I26" i="8"/>
  <c r="I25" i="8"/>
  <c r="I24" i="8"/>
  <c r="I23" i="8"/>
  <c r="I22" i="8"/>
  <c r="C22" i="8"/>
  <c r="H19" i="8"/>
  <c r="H46" i="8" s="1"/>
  <c r="G19" i="8"/>
  <c r="F19" i="8"/>
  <c r="F46" i="8" s="1"/>
  <c r="E19" i="8"/>
  <c r="E44" i="8" s="1"/>
  <c r="E46" i="8" s="1"/>
  <c r="I18" i="8"/>
  <c r="I17" i="8"/>
  <c r="I16" i="8"/>
  <c r="I15" i="8"/>
  <c r="H9" i="8"/>
  <c r="H8" i="8"/>
  <c r="H6" i="8"/>
  <c r="A6" i="8" s="1"/>
  <c r="H2" i="8"/>
  <c r="H42" i="7"/>
  <c r="G42" i="7"/>
  <c r="F42" i="7"/>
  <c r="E42" i="7"/>
  <c r="I41" i="7"/>
  <c r="I40" i="7"/>
  <c r="I39" i="7"/>
  <c r="I38" i="7"/>
  <c r="I37" i="7"/>
  <c r="I36" i="7"/>
  <c r="I35" i="7"/>
  <c r="I34" i="7"/>
  <c r="I33" i="7"/>
  <c r="I32" i="7"/>
  <c r="I31" i="7"/>
  <c r="I30" i="7"/>
  <c r="I29" i="7"/>
  <c r="I28" i="7"/>
  <c r="I27" i="7"/>
  <c r="I26" i="7"/>
  <c r="I25" i="7"/>
  <c r="I24" i="7"/>
  <c r="I23" i="7"/>
  <c r="I22" i="7"/>
  <c r="C22" i="7"/>
  <c r="H19" i="7"/>
  <c r="H46" i="7" s="1"/>
  <c r="G19" i="7"/>
  <c r="F19" i="7"/>
  <c r="F46" i="7" s="1"/>
  <c r="E19" i="7"/>
  <c r="I18" i="7"/>
  <c r="I17" i="7"/>
  <c r="I16" i="7"/>
  <c r="I15" i="7"/>
  <c r="H9" i="7"/>
  <c r="H8" i="7"/>
  <c r="H6" i="7"/>
  <c r="A6" i="7"/>
  <c r="H2" i="7"/>
  <c r="H9" i="6"/>
  <c r="H8" i="6"/>
  <c r="H9" i="1"/>
  <c r="H8" i="1"/>
  <c r="H9" i="5"/>
  <c r="H8" i="5"/>
  <c r="H6" i="6"/>
  <c r="H2" i="6"/>
  <c r="H42" i="6"/>
  <c r="G42" i="6"/>
  <c r="F42" i="6"/>
  <c r="E42" i="6"/>
  <c r="I41" i="6"/>
  <c r="I40" i="6"/>
  <c r="I39" i="6"/>
  <c r="I38" i="6"/>
  <c r="I37" i="6"/>
  <c r="I36" i="6"/>
  <c r="I35" i="6"/>
  <c r="I34" i="6"/>
  <c r="I33" i="6"/>
  <c r="I32" i="6"/>
  <c r="I31" i="6"/>
  <c r="I30" i="6"/>
  <c r="I29" i="6"/>
  <c r="I28" i="6"/>
  <c r="I27" i="6"/>
  <c r="I26" i="6"/>
  <c r="I25" i="6"/>
  <c r="I24" i="6"/>
  <c r="I23" i="6"/>
  <c r="I22" i="6"/>
  <c r="C22" i="6"/>
  <c r="H19" i="6"/>
  <c r="H46" i="6" s="1"/>
  <c r="G19" i="6"/>
  <c r="F19" i="6"/>
  <c r="E19" i="6"/>
  <c r="I18" i="6"/>
  <c r="I17" i="6"/>
  <c r="I16" i="6"/>
  <c r="I15" i="6"/>
  <c r="A6" i="6"/>
  <c r="J23" i="9" l="1"/>
  <c r="C23" i="9"/>
  <c r="J23" i="7"/>
  <c r="C23" i="7"/>
  <c r="E44" i="9"/>
  <c r="E46" i="9" s="1"/>
  <c r="F44" i="17"/>
  <c r="I42" i="17"/>
  <c r="F44" i="14"/>
  <c r="I42" i="14"/>
  <c r="G46" i="13"/>
  <c r="I19" i="13"/>
  <c r="I42" i="13"/>
  <c r="I44" i="13" s="1"/>
  <c r="F44" i="16"/>
  <c r="I42" i="16"/>
  <c r="F46" i="16"/>
  <c r="G44" i="16"/>
  <c r="G44" i="11"/>
  <c r="I42" i="11"/>
  <c r="G44" i="10"/>
  <c r="I42" i="9"/>
  <c r="G44" i="9"/>
  <c r="I42" i="8"/>
  <c r="G44" i="8"/>
  <c r="G44" i="7"/>
  <c r="I42" i="7"/>
  <c r="G46" i="7"/>
  <c r="F44" i="6"/>
  <c r="F46" i="6" s="1"/>
  <c r="G44" i="6"/>
  <c r="I42" i="6"/>
  <c r="G44" i="17"/>
  <c r="H44" i="17"/>
  <c r="I19" i="17"/>
  <c r="E44" i="17"/>
  <c r="E46" i="17" s="1"/>
  <c r="H44" i="16"/>
  <c r="I19" i="16"/>
  <c r="E44" i="16"/>
  <c r="E46" i="16" s="1"/>
  <c r="E46" i="10"/>
  <c r="H44" i="14"/>
  <c r="G46" i="14"/>
  <c r="I19" i="14"/>
  <c r="E44" i="14"/>
  <c r="E46" i="14" s="1"/>
  <c r="H44" i="13"/>
  <c r="E44" i="13"/>
  <c r="F44" i="13"/>
  <c r="E46" i="13"/>
  <c r="H44" i="11"/>
  <c r="I19" i="11"/>
  <c r="E44" i="11"/>
  <c r="E46" i="11" s="1"/>
  <c r="F44" i="11"/>
  <c r="H44" i="10"/>
  <c r="G46" i="10"/>
  <c r="I19" i="10"/>
  <c r="F44" i="10"/>
  <c r="F44" i="9"/>
  <c r="H44" i="9"/>
  <c r="G46" i="9"/>
  <c r="I19" i="9"/>
  <c r="F44" i="8"/>
  <c r="H44" i="8"/>
  <c r="G46" i="8"/>
  <c r="I19" i="8"/>
  <c r="H44" i="7"/>
  <c r="I19" i="7"/>
  <c r="E44" i="7"/>
  <c r="E46" i="7" s="1"/>
  <c r="F44" i="7"/>
  <c r="H44" i="6"/>
  <c r="G46" i="6"/>
  <c r="I19" i="6"/>
  <c r="E44" i="6"/>
  <c r="E46" i="6" s="1"/>
  <c r="I48" i="5"/>
  <c r="I34" i="5"/>
  <c r="I35" i="5"/>
  <c r="I36" i="5"/>
  <c r="I41" i="5"/>
  <c r="I22" i="5"/>
  <c r="C23" i="5" s="1"/>
  <c r="I24" i="5"/>
  <c r="H6" i="5"/>
  <c r="A6" i="5" s="1"/>
  <c r="H4" i="5"/>
  <c r="H2" i="5"/>
  <c r="I28" i="5"/>
  <c r="I50" i="13" l="1"/>
  <c r="I46" i="13"/>
  <c r="I44" i="17"/>
  <c r="I50" i="17" s="1"/>
  <c r="I44" i="16"/>
  <c r="I50" i="16" s="1"/>
  <c r="H52" i="5"/>
  <c r="I44" i="14"/>
  <c r="I50" i="14" s="1"/>
  <c r="I44" i="11"/>
  <c r="I50" i="11" s="1"/>
  <c r="I44" i="10"/>
  <c r="I50" i="10" s="1"/>
  <c r="I44" i="9"/>
  <c r="I50" i="9" s="1"/>
  <c r="I44" i="8"/>
  <c r="I50" i="8" s="1"/>
  <c r="I46" i="8"/>
  <c r="I44" i="7"/>
  <c r="I50" i="7" s="1"/>
  <c r="I44" i="6"/>
  <c r="I50" i="6" s="1"/>
  <c r="I30" i="5"/>
  <c r="I26" i="5"/>
  <c r="I39" i="5"/>
  <c r="I37" i="5"/>
  <c r="G19" i="5"/>
  <c r="G46" i="5" s="1"/>
  <c r="I17" i="5"/>
  <c r="I23" i="5"/>
  <c r="H53" i="5" s="1"/>
  <c r="I18" i="5"/>
  <c r="I25" i="5"/>
  <c r="C22" i="5"/>
  <c r="I27" i="5"/>
  <c r="F42" i="5"/>
  <c r="I33" i="5"/>
  <c r="I38" i="5"/>
  <c r="I32" i="5"/>
  <c r="I31" i="5"/>
  <c r="I29" i="5"/>
  <c r="E42" i="5"/>
  <c r="H19" i="5"/>
  <c r="H46" i="5" s="1"/>
  <c r="E19" i="5"/>
  <c r="F19" i="5"/>
  <c r="I16" i="5"/>
  <c r="I15" i="5"/>
  <c r="A6" i="1"/>
  <c r="C22" i="1"/>
  <c r="J23" i="5" l="1"/>
  <c r="I46" i="9"/>
  <c r="I46" i="14"/>
  <c r="I46" i="16"/>
  <c r="I46" i="6"/>
  <c r="I46" i="17"/>
  <c r="I46" i="11"/>
  <c r="I46" i="10"/>
  <c r="I46" i="7"/>
  <c r="E44" i="5"/>
  <c r="E46" i="5" s="1"/>
  <c r="I19" i="5"/>
  <c r="F44" i="5"/>
  <c r="F46" i="5" s="1"/>
  <c r="I31" i="1"/>
  <c r="H42" i="1"/>
  <c r="G42" i="1"/>
  <c r="F42" i="1"/>
  <c r="E42" i="1"/>
  <c r="I34" i="1" l="1"/>
  <c r="I39" i="1"/>
  <c r="I41" i="1" l="1"/>
  <c r="I24" i="1"/>
  <c r="I28" i="1"/>
  <c r="I29" i="1"/>
  <c r="I25" i="1"/>
  <c r="I26" i="1"/>
  <c r="I32" i="1"/>
  <c r="I33" i="1"/>
  <c r="I37" i="1"/>
  <c r="I36" i="1"/>
  <c r="I35" i="1"/>
  <c r="I38" i="1"/>
  <c r="I40" i="1"/>
  <c r="I30" i="1"/>
  <c r="I27" i="1"/>
  <c r="I23" i="1"/>
  <c r="I16" i="1"/>
  <c r="I17" i="1"/>
  <c r="I18" i="1"/>
  <c r="I15" i="1"/>
  <c r="G19" i="1"/>
  <c r="G40" i="5" s="1"/>
  <c r="H19" i="1"/>
  <c r="H40" i="5" s="1"/>
  <c r="H42" i="5" s="1"/>
  <c r="H44" i="5" s="1"/>
  <c r="J23" i="1" l="1"/>
  <c r="G42" i="5"/>
  <c r="G44" i="5" s="1"/>
  <c r="I40" i="5"/>
  <c r="I42" i="5" s="1"/>
  <c r="I44" i="5" s="1"/>
  <c r="E44" i="1"/>
  <c r="E46" i="1" s="1"/>
  <c r="H44" i="1"/>
  <c r="H46" i="1" s="1"/>
  <c r="G44" i="1"/>
  <c r="G46" i="1" s="1"/>
  <c r="F44" i="1"/>
  <c r="F46" i="1" s="1"/>
  <c r="I19" i="1"/>
  <c r="I42" i="1"/>
  <c r="I46" i="5" l="1"/>
  <c r="I44" i="1"/>
  <c r="I50" i="1" s="1"/>
  <c r="I50" i="5" l="1"/>
  <c r="I51" i="5" s="1"/>
  <c r="I46" i="1"/>
</calcChain>
</file>

<file path=xl/sharedStrings.xml><?xml version="1.0" encoding="utf-8"?>
<sst xmlns="http://schemas.openxmlformats.org/spreadsheetml/2006/main" count="1074" uniqueCount="152">
  <si>
    <t>Total</t>
  </si>
  <si>
    <t>a.</t>
  </si>
  <si>
    <t>Annualized FTE Enrollment</t>
  </si>
  <si>
    <t>b.</t>
  </si>
  <si>
    <t>Calculated Gross Tuition</t>
  </si>
  <si>
    <t>c.</t>
  </si>
  <si>
    <t>Employee/Dependent Educ Benefits</t>
  </si>
  <si>
    <t>d.</t>
  </si>
  <si>
    <t>Employee T/A Benefits</t>
  </si>
  <si>
    <t>e.</t>
  </si>
  <si>
    <t>f.</t>
  </si>
  <si>
    <t>WAIVERS:</t>
  </si>
  <si>
    <t>g.</t>
  </si>
  <si>
    <t>Net Tuition Revenue</t>
  </si>
  <si>
    <t>h.</t>
  </si>
  <si>
    <t>i.</t>
  </si>
  <si>
    <t>j.</t>
  </si>
  <si>
    <t>Undergrad</t>
  </si>
  <si>
    <t>Grad</t>
  </si>
  <si>
    <t>Senior Citizen</t>
  </si>
  <si>
    <t>Police/Firefighter Survivor</t>
  </si>
  <si>
    <t>Wards of the State</t>
  </si>
  <si>
    <t>Public School Teachers</t>
  </si>
  <si>
    <t>Sequential Mandarin Chinese</t>
  </si>
  <si>
    <t>WICHE / WUE</t>
  </si>
  <si>
    <t>Purple Heart</t>
  </si>
  <si>
    <t>Athletic Waivers</t>
  </si>
  <si>
    <t>Merit Non Resident Graduate</t>
  </si>
  <si>
    <t>Non Resident</t>
  </si>
  <si>
    <t>Resident</t>
  </si>
  <si>
    <t>TOTAL WAIVERS</t>
  </si>
  <si>
    <t>Alumni Legacy Scholarships</t>
  </si>
  <si>
    <t>Dixie Good Neighbor Waiver</t>
  </si>
  <si>
    <t>Reciprocal Agreement</t>
  </si>
  <si>
    <t>Merit Non Resident Undergraduate</t>
  </si>
  <si>
    <t>Utah System of Higher Education</t>
  </si>
  <si>
    <t xml:space="preserve">Institution: </t>
  </si>
  <si>
    <t>Prepared by:</t>
  </si>
  <si>
    <t>Submission Date:</t>
  </si>
  <si>
    <t>53B-8-101(1)(a)</t>
  </si>
  <si>
    <t>53B-8-101(1)(b)</t>
  </si>
  <si>
    <t>53B-9</t>
  </si>
  <si>
    <t>53B-8-101(2)</t>
  </si>
  <si>
    <t>53B-8-101(4)</t>
  </si>
  <si>
    <t>53B-8-102(7)</t>
  </si>
  <si>
    <t>53B-8-102(18)</t>
  </si>
  <si>
    <t>53B-8-103(2)</t>
  </si>
  <si>
    <t>53B-8-103.5</t>
  </si>
  <si>
    <t>53B-8-104.5</t>
  </si>
  <si>
    <t>53B-8-106</t>
  </si>
  <si>
    <t>53B-8-104</t>
  </si>
  <si>
    <t>53B-8c-103</t>
  </si>
  <si>
    <t>Statutory Reference</t>
  </si>
  <si>
    <t>53B-8d-103</t>
  </si>
  <si>
    <t>53B-8e-103</t>
  </si>
  <si>
    <t>53A-6-104(2)</t>
  </si>
  <si>
    <t>53A-15-101.5(5)</t>
  </si>
  <si>
    <t>53B-8-107</t>
  </si>
  <si>
    <t>Fallen Soldiers Dependents (Scott B Lundell)</t>
  </si>
  <si>
    <t>53B-8-103(1)</t>
  </si>
  <si>
    <t>Miscellaneous Fees (see Policy R521)</t>
  </si>
  <si>
    <t>UT High School Graduates-Certain Foreign Nationals</t>
  </si>
  <si>
    <t xml:space="preserve">UT High School Graduates-Undocumented </t>
  </si>
  <si>
    <t>Net Tuition [g] Percent of adjusted Gross Tuition [e]</t>
  </si>
  <si>
    <t>Review of Annual Utilization and Distribution of Statutory Waivers (R-3 Form)</t>
  </si>
  <si>
    <t>Waiver</t>
  </si>
  <si>
    <t>Description</t>
  </si>
  <si>
    <t>Resident 10 Percent Meritorious or Impecunious Waivers</t>
  </si>
  <si>
    <t xml:space="preserve">All or part of the tuition for meritorious or impecunious (need-based) students may be waived by the president of each institution up to an amount not to exceed 10 percent of the total tuition which would have been collected from all Utah resident students at the institution without the waiver (UCA 53B-8-101(1)(a); R513-3.1.). </t>
  </si>
  <si>
    <t>Resident National Guard Waiver Set Aside</t>
  </si>
  <si>
    <t>Senior Citizen Waivers</t>
  </si>
  <si>
    <t>Utah residents age 62 and over may enroll on a space-available, audit basis in classes without regular tuition charges.  A minimum administrative fee for registration, record keeping, and reporting of at least $10 should be charged. To receive credit a senior citizen must pay regular tuition (UCA 53B-9; R-513-7.).</t>
  </si>
  <si>
    <t>Tuition Exemption for Public School Teachers</t>
  </si>
  <si>
    <t xml:space="preserve">On the basis of surplus space, a licensed public school educator is exempt for tuition in courses that satisfy professional licensing requirements if the educator is not matriculated in a graduate degree program and if the course does not have a principle purpose to serve educators (UCA 53A-6-104; R513-11). </t>
  </si>
  <si>
    <t>Tuition Reimbursement for Sequential Mandarin Chinese Courses</t>
  </si>
  <si>
    <t>Students who successfully complete a technologically-delivered concurrent enrollment course in Mandarin Chinese can receive tuition reimbursement for a sequential Mandarin Chinese course they successfully complete with a B grade or above at an institution within the state system of higher education (UCA 53A-15-101.5; R513-12).</t>
  </si>
  <si>
    <t>Scott B. Lundell Waiver</t>
  </si>
  <si>
    <t>Surviving dependents (children and spouse) of Utah residents killed in action or from injuries or wounds received will serving on federal active duty and not as a result of their own misconduct, enrolled in an undergraduate program of study leading to a degree or certificate shall have their undergraduate tuition waived by the USHE institution.  (UCA 53B-8-107; R513-16).</t>
  </si>
  <si>
    <t>Police or Firefighter Survivor Waivers</t>
  </si>
  <si>
    <t>This waiver is for each Utah resident child and surviving spouse of a Utah peace officer or Utah firefighter killed in the line of duty, for up to 9 semesters as long as tuition is not covered by any other source (UCA 53B-8c; R513-9).</t>
  </si>
  <si>
    <t>Wards of the State Tuition Waiver</t>
  </si>
  <si>
    <t>Wards of the state receive a tuition waiver from a USHE institution for up to 9 semesters as long as tuition is not covered by any other source (UCA 53B-8d; R513-10).</t>
  </si>
  <si>
    <t>Purple Heart Recipient Waivers</t>
  </si>
  <si>
    <t>Utah residents that have received the Purple Heart award as a result of military service, admitted as a full-time, part-time or summer school student enrolled in an undergraduate program of study leading to a degree or certificate shall have their undergraduate tuition waived by the USHE institution. (UCA 53B-8e-101; R513-15).</t>
  </si>
  <si>
    <t>In addition to the waivers of nonresident tuition available to each institution under Utah Code Ann. § 53B-8-101 et seq., and Policy R513, each institution may, at its discretion, grant as athletic scholarships full waiver of fees and nonresident tuition, up to the maximum number allowed by the appropriate athletic conference, and as recommended by the president of each institution (53B-8-102(7)).</t>
  </si>
  <si>
    <t xml:space="preserve"> </t>
  </si>
  <si>
    <t>Meritorious Non-resident Undergraduate Waivers</t>
  </si>
  <si>
    <t>All or part of the resident portion of tuition may be waived for one year for meritorious non-resident students who do not currently receive a waiver.  The resident portion of tuition may continue to be waived for these students after the first year.  In addition, after the first-year the non-resident portion of tuition may also be waived.  The non-resident portion may also be waived for a calculated number of first-year students, depending on the ratio of non-resident to resident students enrolled (UCA 53B-8-101(2); R513-3.3.).</t>
  </si>
  <si>
    <t>Meritorious Non-resident Graduate Waivers</t>
  </si>
  <si>
    <t>All or part of the difference between resident and nonresident tuition may be waived for meritorious graduate students (UCA 53-B-101.(4); R513-3.3.).</t>
  </si>
  <si>
    <t>DSU may offer full waiver of the nonresidential differential for undergraduates pursuant to a recipricol agreement or if they are a resident of a county 70 miles from DSU. The student pays a surcharge/credit hr in addition to regular resident tuition &amp; fees. A student may not count time on the waiver toward establishing resident student status. (UCA 53B-8-103(2); R513-4.2.).</t>
  </si>
  <si>
    <t>Border Waivers</t>
  </si>
  <si>
    <t>Up to half of the nonresident portion of tuition may be waived for a nonresident student who has not previously enrolled in a USHE institution, who enrolls for ten or more credit hours, and whose legal domicile is within 100 highway miles of the USHE institution of enrollment.  Four-hundred of these waivers are allocated to USHE institutions by Regent policy (UCA 53B-8-104; R513-5).</t>
  </si>
  <si>
    <t>Reciprocal Agreements</t>
  </si>
  <si>
    <t>The board may enter into agreements with other states to provide for a full or partial reciprocal waiver of the nonresident tuition differential charged to undergraduate students (UCA 53B-8-103; R513-4.).</t>
  </si>
  <si>
    <t>Western Undergraduate Exchange</t>
  </si>
  <si>
    <t>The Western Undergraduate Exchange (WUE) program enables students from 15 participating states to enroll in selected programs in other states at 150 percent of the resident tuition.  WUE students are only accepted in under-enrolled programs, as determined by each institution.  Enrollment under the WUE program may not count toward residency status. (UCA 53B-8-103; R513-8.).</t>
  </si>
  <si>
    <t xml:space="preserve">Non-immigrant Alien Utah High School Graduate Nonresident Waiver </t>
  </si>
  <si>
    <t>Non-immigrant alien students are exempt from paying the nonresident portion of tuition if they attended a Utah high school for three or more years and graduated from a Utah high school (UCA 53B-8-106; R513-13).</t>
  </si>
  <si>
    <t>A student is exempt from paying the nonresident portion of total tuition if (a) foreign national legally admitted to the US; (b) attended UT high school for at least 3 yrs; and (c) received HS degree or equivalent in UT. (UCA 53B-8-102(18)).</t>
  </si>
  <si>
    <t>Nonresident Transition Waivers</t>
  </si>
  <si>
    <t xml:space="preserve">To help transition to the stricter residency requirements established in 2002, 225 waivers for up to half of the nonresident portion of tuition and 675 for up to 100 percent of the nonresident portion of tuition are distributed to USHE institutions.  Students receiving a tuition waiver for more than 50 percent of the nonresident differential may not be counted for state enrollment funding.  (UCA 53B-8-104.5; R513-6). </t>
  </si>
  <si>
    <t xml:space="preserve">Presidents may waive up to the full nonresident portion of tuition for first-time enrolled students who have a parent or grandparent who graduated with an associate's or higher from that institution. Time on the scholarship may not counted towards establishing residency. (UCA 53B-8-103.5; R513-17.) </t>
  </si>
  <si>
    <t>Not being used or tracked</t>
  </si>
  <si>
    <t>Critical Occupations Waivers</t>
  </si>
  <si>
    <t>Full or partial waivers may be provided to encourage students to enroll in occupations critical to the state for which trained personnel are in short supply.  Regents must approve qualifying occupations.  These waivers have not been granted (UCA 53B-8-101(3); R-513-3.4.).</t>
  </si>
  <si>
    <t>Nonresident Summer School Tuition Waivers</t>
  </si>
  <si>
    <t>All or part of the difference between resident and nonresident tuition can be waived for nonresident summer school students (UCA 53B-8-101(4); R513-3.5).</t>
  </si>
  <si>
    <t>FORM R-1: TUITION AND WAIVERS</t>
  </si>
  <si>
    <t>1. Purpose of the Form:</t>
  </si>
  <si>
    <t>Calculate tuition and fees for annualized budget-related FTE enrollment, as well as report the amounts of tuition waivers.  Waivers are limited by State Statute 53B-8-101, 103 and 104, and 53B-9-101 (see SBR R110, Pages 29 to 33). Also see SBR R165-7.5 for Concurrent Enrollment Waivers and SBR R510-6 for Waivers and Rate Reductions.</t>
  </si>
  <si>
    <t>2. Instructions for Completing the Form:</t>
  </si>
  <si>
    <t>A.</t>
  </si>
  <si>
    <t>B.</t>
  </si>
  <si>
    <t xml:space="preserve">Complete a form for each and every line item with tuition and fees. </t>
  </si>
  <si>
    <t>C.</t>
  </si>
  <si>
    <t>Data for the TOTAL page will auto populate based on the information entered in subsequent pages.</t>
  </si>
  <si>
    <t>School of Medicine tuition should not include collections not directly paid as University of Utah tuition, i.e. WICHE/RDEP fees.</t>
  </si>
  <si>
    <t>D.</t>
  </si>
  <si>
    <t>TOTAL TUITION AND MISC. FEES (Tie to A-1 Actual, line 27)</t>
  </si>
  <si>
    <t>3. Definitions</t>
  </si>
  <si>
    <t>Tuition and Fees: Budget related tuition and fees for an academic year, including Continuing Education.</t>
  </si>
  <si>
    <t>Tuition, Gross: Total assessable budget-related tuition prior to any waiver or employee benefits.</t>
  </si>
  <si>
    <t>Academic Year:  Begins with Summer term, followed by Fall and Spring.</t>
  </si>
  <si>
    <t>Miscellaneous Fees:  Fees that are not imposed primarily for the purpose of cost reimbursement (example: library fines and application fees) or general student fees approved by the Regents and not earmarked for a specific purpose (SBR policy R521).</t>
  </si>
  <si>
    <t>National Guard Waivers:  2.5% of the Resident Waiver amount listed on line f-1. Any amount set aside but not claimed 60 days prior to the beginning of the term may be used for other qualified students.</t>
  </si>
  <si>
    <t>Of the amount waived for resident students, 2.5 percent of the total amount waived is set aside for members of the Utah National Guard. Any amount set aside but not claimed 60 days prior to the beginning of the term may be used for other qualified students. (UCA 53B-8-101(1)(b); R513-3.2.)</t>
  </si>
  <si>
    <t>Adjusted Gross Tuition [b - c - d]</t>
  </si>
  <si>
    <t>Athletic</t>
  </si>
  <si>
    <t>Dixie Good Neighbor</t>
  </si>
  <si>
    <t>Border</t>
  </si>
  <si>
    <t>Non Resident Transition (HB 75)</t>
  </si>
  <si>
    <t>Form Type:</t>
  </si>
  <si>
    <t>Due Dates:</t>
  </si>
  <si>
    <t>FY16 Budget - June 20, 2015</t>
  </si>
  <si>
    <t>FY15 Actual - October 17, 2015</t>
  </si>
  <si>
    <t>Line Item:</t>
  </si>
  <si>
    <t>E.</t>
  </si>
  <si>
    <t>Total Institution</t>
  </si>
  <si>
    <t>E&amp;G</t>
  </si>
  <si>
    <t>On the E&amp;G page, select your Institution and Form Type from the drop down menus. Doing so will auto populate your selection on all other pages. Then, enter name of Preparer and form Submission Date.</t>
  </si>
  <si>
    <t>Resident Waivers:</t>
  </si>
  <si>
    <t>National Guard Waivers:</t>
  </si>
  <si>
    <t>F.</t>
  </si>
  <si>
    <t xml:space="preserve">Based on the file name conventions below, save your completed form as: </t>
  </si>
  <si>
    <t>"[Institution Number &amp; Name] [Fiscal Year] [Form Number &amp; Name]"    ex:  "01 UU 2015 R-2 Student Fee Proposal"</t>
  </si>
  <si>
    <t xml:space="preserve">File name conventions: </t>
  </si>
  <si>
    <t>01 UU; 02 USU; 03 WSU; 04 SUU; 05 Snow; 06 DSU; 07 UVU; 08 SLCC</t>
  </si>
  <si>
    <t>G.</t>
  </si>
  <si>
    <t>(f1 + f2)</t>
  </si>
  <si>
    <t>Max 10%</t>
  </si>
  <si>
    <t>If this icon        appears on any of the pages, review your data for accuracy and correct, as needed. The sum of lines f-1 and f-2 should not exceed the maximum 10% of Resident Waivers.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</si>
</sst>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164" formatCode="0.0%"/>
    <numFmt numFmtId="165" formatCode="[$-409]mmmm\ d\,\ yyyy;@"/>
    <numFmt numFmtId="166" formatCode="&quot;National Guard, not to exceed 2.5% or&quot;\ &quot;$&quot;#,##0_);\(&quot;$&quot;#,##0\)"/>
    <numFmt numFmtId="167" formatCode="&quot;Resident, not to exceed 10% or&quot;\ &quot;$&quot;#,##0_);\(&quot;$&quot;#,##0\)"/>
  </numFmts>
  <fonts count="26" x14ac:knownFonts="1">
    <font>
      <sz val="10"/>
      <name val="Arial"/>
    </font>
    <font>
      <b/>
      <sz val="18"/>
      <name val="Arial"/>
      <family val="2"/>
    </font>
    <font>
      <b/>
      <sz val="12"/>
      <name val="Arial"/>
      <family val="2"/>
    </font>
    <font>
      <b/>
      <sz val="12"/>
      <name val="Arial Narrow"/>
      <family val="2"/>
    </font>
    <font>
      <sz val="10"/>
      <name val="Arial Narrow"/>
      <family val="2"/>
    </font>
    <font>
      <b/>
      <sz val="10"/>
      <name val="Arial Narrow"/>
      <family val="2"/>
    </font>
    <font>
      <sz val="12"/>
      <name val="Arial Narrow"/>
      <family val="2"/>
    </font>
    <font>
      <i/>
      <sz val="10"/>
      <name val="Arial Narrow"/>
      <family val="2"/>
    </font>
    <font>
      <sz val="14"/>
      <name val="Arial Narrow"/>
      <family val="2"/>
    </font>
    <font>
      <b/>
      <sz val="14"/>
      <name val="Arial Narrow"/>
      <family val="2"/>
    </font>
    <font>
      <i/>
      <sz val="12"/>
      <name val="Arial Narrow"/>
      <family val="2"/>
    </font>
    <font>
      <b/>
      <sz val="16"/>
      <name val="Arial Narrow"/>
      <family val="2"/>
    </font>
    <font>
      <sz val="10"/>
      <name val="Arial"/>
      <family val="2"/>
    </font>
    <font>
      <sz val="10"/>
      <name val="Arial"/>
      <family val="2"/>
    </font>
    <font>
      <sz val="10"/>
      <name val="Arial"/>
      <family val="2"/>
    </font>
    <font>
      <sz val="16"/>
      <name val="Arial"/>
      <family val="2"/>
    </font>
    <font>
      <sz val="12"/>
      <name val="Arial"/>
      <family val="2"/>
    </font>
    <font>
      <i/>
      <sz val="11"/>
      <name val="Arial Narrow"/>
      <family val="2"/>
    </font>
    <font>
      <sz val="10"/>
      <name val="Arial"/>
    </font>
    <font>
      <i/>
      <sz val="11"/>
      <color rgb="FF7F7F7F"/>
      <name val="Calibri"/>
      <family val="2"/>
      <scheme val="minor"/>
    </font>
    <font>
      <u/>
      <sz val="10"/>
      <color theme="10"/>
      <name val="Arial"/>
      <family val="2"/>
    </font>
    <font>
      <i/>
      <sz val="10"/>
      <color rgb="FF7F7F7F"/>
      <name val="Calibri"/>
      <family val="2"/>
      <scheme val="minor"/>
    </font>
    <font>
      <sz val="10"/>
      <color rgb="FFFF0000"/>
      <name val="Arial Narrow"/>
      <family val="2"/>
    </font>
    <font>
      <b/>
      <sz val="10"/>
      <name val="Wingdings"/>
      <charset val="2"/>
    </font>
    <font>
      <b/>
      <sz val="18"/>
      <name val="Arial"/>
    </font>
    <font>
      <b/>
      <sz val="12"/>
      <name val="Arial"/>
    </font>
  </fonts>
  <fills count="10">
    <fill>
      <patternFill patternType="none"/>
    </fill>
    <fill>
      <patternFill patternType="gray125"/>
    </fill>
    <fill>
      <patternFill patternType="solid">
        <fgColor indexed="9"/>
        <bgColor indexed="9"/>
      </patternFill>
    </fill>
    <fill>
      <patternFill patternType="solid">
        <fgColor indexed="8"/>
        <bgColor indexed="64"/>
      </patternFill>
    </fill>
    <fill>
      <patternFill patternType="solid">
        <fgColor indexed="22"/>
        <bgColor indexed="64"/>
      </patternFill>
    </fill>
    <fill>
      <patternFill patternType="solid">
        <fgColor theme="6"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s>
  <borders count="29">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s>
  <cellStyleXfs count="50">
    <xf numFmtId="0" fontId="0" fillId="0" borderId="0">
      <alignment vertical="top"/>
    </xf>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3" fillId="2" borderId="0" applyFont="0" applyFill="0" applyBorder="0" applyAlignment="0" applyProtection="0"/>
    <xf numFmtId="5" fontId="13" fillId="2" borderId="0" applyFont="0" applyFill="0" applyBorder="0" applyAlignment="0" applyProtection="0"/>
    <xf numFmtId="0" fontId="13" fillId="2" borderId="0" applyFont="0" applyFill="0" applyBorder="0" applyAlignment="0" applyProtection="0"/>
    <xf numFmtId="2" fontId="13" fillId="2" borderId="0" applyFont="0" applyFill="0" applyBorder="0" applyAlignment="0" applyProtection="0"/>
    <xf numFmtId="0" fontId="13" fillId="2" borderId="0" applyFont="0" applyFill="0" applyBorder="0" applyAlignment="0" applyProtection="0"/>
    <xf numFmtId="9" fontId="12" fillId="0" borderId="0" applyFont="0" applyFill="0" applyBorder="0" applyAlignment="0" applyProtection="0"/>
    <xf numFmtId="0" fontId="14" fillId="0" borderId="0"/>
    <xf numFmtId="3" fontId="12" fillId="2" borderId="0"/>
    <xf numFmtId="0" fontId="12" fillId="0" borderId="0"/>
    <xf numFmtId="0" fontId="12" fillId="0" borderId="0">
      <alignment vertical="top"/>
    </xf>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2" fillId="2" borderId="0" applyFont="0" applyFill="0" applyBorder="0" applyAlignment="0" applyProtection="0"/>
    <xf numFmtId="0" fontId="12" fillId="0" borderId="0"/>
    <xf numFmtId="0" fontId="18" fillId="0" borderId="0"/>
    <xf numFmtId="0" fontId="19" fillId="0" borderId="0" applyNumberFormat="0" applyFill="0" applyBorder="0" applyAlignment="0" applyProtection="0"/>
    <xf numFmtId="0" fontId="20" fillId="0" borderId="0" applyNumberFormat="0" applyFill="0" applyBorder="0" applyAlignment="0" applyProtection="0">
      <alignment vertical="top"/>
    </xf>
    <xf numFmtId="4" fontId="18" fillId="2" borderId="0" applyFont="0" applyFill="0" applyBorder="0" applyAlignment="0" applyProtection="0"/>
    <xf numFmtId="3" fontId="18" fillId="2" borderId="0" applyFont="0" applyFill="0" applyBorder="0" applyAlignment="0" applyProtection="0"/>
    <xf numFmtId="5" fontId="18" fillId="2" borderId="0" applyFont="0" applyFill="0" applyBorder="0" applyAlignment="0" applyProtection="0"/>
    <xf numFmtId="0" fontId="18" fillId="2" borderId="0" applyFont="0" applyFill="0" applyBorder="0" applyAlignment="0" applyProtection="0"/>
    <xf numFmtId="2" fontId="18" fillId="2" borderId="0" applyFont="0" applyFill="0" applyBorder="0" applyAlignment="0" applyProtection="0"/>
    <xf numFmtId="0" fontId="24" fillId="2" borderId="0" applyFont="0" applyFill="0" applyBorder="0" applyAlignment="0" applyProtection="0"/>
    <xf numFmtId="0" fontId="25" fillId="2" borderId="0" applyFont="0" applyFill="0" applyBorder="0" applyAlignment="0" applyProtection="0"/>
    <xf numFmtId="0" fontId="18" fillId="2" borderId="0" applyFont="0" applyFill="0" applyBorder="0" applyAlignment="0" applyProtection="0"/>
    <xf numFmtId="0" fontId="18" fillId="0" borderId="0"/>
    <xf numFmtId="0" fontId="18" fillId="0" borderId="0"/>
    <xf numFmtId="3" fontId="12" fillId="2" borderId="0" applyFont="0" applyFill="0" applyBorder="0" applyAlignment="0" applyProtection="0"/>
    <xf numFmtId="5" fontId="12" fillId="2" borderId="0" applyFont="0" applyFill="0" applyBorder="0" applyAlignment="0" applyProtection="0"/>
    <xf numFmtId="0" fontId="12" fillId="2" borderId="0" applyFont="0" applyFill="0" applyBorder="0" applyAlignment="0" applyProtection="0"/>
    <xf numFmtId="2" fontId="12" fillId="2" borderId="0" applyFont="0" applyFill="0" applyBorder="0" applyAlignment="0" applyProtection="0"/>
    <xf numFmtId="0" fontId="1" fillId="2" borderId="0" applyFont="0" applyFill="0" applyBorder="0" applyAlignment="0" applyProtection="0"/>
    <xf numFmtId="0" fontId="2" fillId="2" borderId="0" applyFont="0" applyFill="0" applyBorder="0" applyAlignment="0" applyProtection="0"/>
    <xf numFmtId="0" fontId="12" fillId="2" borderId="0" applyFont="0" applyFill="0" applyBorder="0" applyAlignment="0" applyProtection="0"/>
    <xf numFmtId="9" fontId="12" fillId="0" borderId="0" applyFont="0" applyFill="0" applyBorder="0" applyAlignment="0" applyProtection="0"/>
    <xf numFmtId="0" fontId="12" fillId="0" borderId="0"/>
    <xf numFmtId="0" fontId="12" fillId="0" borderId="0"/>
  </cellStyleXfs>
  <cellXfs count="193">
    <xf numFmtId="5" fontId="0" fillId="2" borderId="0" xfId="0" applyNumberFormat="1" applyFill="1" applyAlignment="1"/>
    <xf numFmtId="5" fontId="4" fillId="0" borderId="0" xfId="0" applyNumberFormat="1" applyFont="1" applyFill="1" applyAlignment="1"/>
    <xf numFmtId="5" fontId="4" fillId="0" borderId="0" xfId="0" applyNumberFormat="1" applyFont="1" applyFill="1" applyAlignment="1">
      <alignment horizontal="center"/>
    </xf>
    <xf numFmtId="0" fontId="9" fillId="0" borderId="0" xfId="16" applyFont="1" applyBorder="1" applyAlignment="1"/>
    <xf numFmtId="5" fontId="5" fillId="0" borderId="0" xfId="0" applyNumberFormat="1" applyFont="1" applyFill="1" applyAlignment="1">
      <alignment horizontal="left"/>
    </xf>
    <xf numFmtId="0" fontId="18" fillId="0" borderId="0" xfId="27"/>
    <xf numFmtId="0" fontId="4" fillId="6" borderId="0" xfId="27" applyFont="1" applyFill="1"/>
    <xf numFmtId="0" fontId="8" fillId="6" borderId="14" xfId="27" applyFont="1" applyFill="1" applyBorder="1"/>
    <xf numFmtId="0" fontId="11" fillId="2" borderId="14" xfId="15" applyNumberFormat="1" applyFont="1" applyFill="1" applyBorder="1" applyAlignment="1">
      <alignment horizontal="left"/>
    </xf>
    <xf numFmtId="5" fontId="5" fillId="0" borderId="0" xfId="0" applyNumberFormat="1" applyFont="1" applyFill="1" applyAlignment="1"/>
    <xf numFmtId="5" fontId="4" fillId="0" borderId="0" xfId="0" applyNumberFormat="1" applyFont="1" applyFill="1" applyAlignment="1">
      <alignment vertical="top" wrapText="1"/>
    </xf>
    <xf numFmtId="0" fontId="11" fillId="2" borderId="14" xfId="15" applyNumberFormat="1" applyFont="1" applyFill="1" applyBorder="1" applyAlignment="1"/>
    <xf numFmtId="5" fontId="4" fillId="0" borderId="0" xfId="0" quotePrefix="1" applyNumberFormat="1" applyFont="1" applyFill="1" applyAlignment="1"/>
    <xf numFmtId="0" fontId="4" fillId="0" borderId="0" xfId="26" applyFont="1" applyFill="1" applyAlignment="1"/>
    <xf numFmtId="0" fontId="4" fillId="0" borderId="0" xfId="26" applyFont="1" applyFill="1" applyAlignment="1">
      <alignment vertical="top"/>
    </xf>
    <xf numFmtId="0" fontId="4" fillId="0" borderId="0" xfId="26" applyFont="1" applyFill="1" applyAlignment="1">
      <alignment vertical="top" wrapText="1"/>
    </xf>
    <xf numFmtId="5" fontId="4" fillId="0" borderId="0" xfId="0" applyNumberFormat="1" applyFont="1" applyFill="1" applyAlignment="1">
      <alignment vertical="top"/>
    </xf>
    <xf numFmtId="5" fontId="4" fillId="0" borderId="0" xfId="0" quotePrefix="1" applyNumberFormat="1" applyFont="1" applyFill="1" applyAlignment="1">
      <alignment vertical="top"/>
    </xf>
    <xf numFmtId="0" fontId="4" fillId="5" borderId="0" xfId="14" applyNumberFormat="1" applyFont="1" applyFill="1" applyAlignment="1" applyProtection="1">
      <alignment horizontal="left"/>
      <protection locked="0"/>
    </xf>
    <xf numFmtId="0" fontId="9" fillId="0" borderId="1" xfId="16" applyFont="1" applyBorder="1" applyAlignment="1" applyProtection="1">
      <alignment horizontal="left"/>
    </xf>
    <xf numFmtId="0" fontId="12" fillId="0" borderId="0" xfId="16" applyProtection="1"/>
    <xf numFmtId="0" fontId="10" fillId="0" borderId="0" xfId="16" applyFont="1" applyProtection="1"/>
    <xf numFmtId="0" fontId="3" fillId="0" borderId="19" xfId="16" applyFont="1" applyBorder="1" applyAlignment="1" applyProtection="1">
      <alignment horizontal="left" vertical="top" wrapText="1"/>
    </xf>
    <xf numFmtId="0" fontId="3" fillId="0" borderId="20" xfId="16" applyFont="1" applyBorder="1" applyAlignment="1" applyProtection="1">
      <alignment horizontal="center" vertical="top" wrapText="1"/>
    </xf>
    <xf numFmtId="0" fontId="12" fillId="0" borderId="0" xfId="16" applyAlignment="1" applyProtection="1">
      <alignment horizontal="center" vertical="center"/>
    </xf>
    <xf numFmtId="0" fontId="10" fillId="0" borderId="21" xfId="16" applyFont="1" applyBorder="1" applyAlignment="1" applyProtection="1">
      <alignment horizontal="left" vertical="center" wrapText="1"/>
    </xf>
    <xf numFmtId="0" fontId="6" fillId="0" borderId="22" xfId="16" applyFont="1" applyBorder="1" applyAlignment="1" applyProtection="1">
      <alignment horizontal="justify" vertical="top" wrapText="1"/>
    </xf>
    <xf numFmtId="0" fontId="10" fillId="0" borderId="23" xfId="16" applyFont="1" applyBorder="1" applyAlignment="1" applyProtection="1">
      <alignment horizontal="left" vertical="center" wrapText="1"/>
    </xf>
    <xf numFmtId="0" fontId="6" fillId="0" borderId="24" xfId="16" applyFont="1" applyBorder="1" applyAlignment="1" applyProtection="1">
      <alignment horizontal="justify" vertical="top" wrapText="1"/>
    </xf>
    <xf numFmtId="0" fontId="6" fillId="0" borderId="24" xfId="16" applyFont="1" applyBorder="1" applyAlignment="1" applyProtection="1">
      <alignment vertical="top" wrapText="1"/>
    </xf>
    <xf numFmtId="0" fontId="12" fillId="0" borderId="0" xfId="16" applyFont="1" applyProtection="1"/>
    <xf numFmtId="0" fontId="10" fillId="0" borderId="23" xfId="16" applyFont="1" applyFill="1" applyBorder="1" applyAlignment="1" applyProtection="1">
      <alignment horizontal="left" vertical="center" wrapText="1"/>
    </xf>
    <xf numFmtId="0" fontId="6" fillId="0" borderId="24" xfId="16" applyFont="1" applyBorder="1" applyAlignment="1" applyProtection="1">
      <alignment wrapText="1"/>
    </xf>
    <xf numFmtId="5" fontId="17" fillId="0" borderId="23" xfId="17" applyNumberFormat="1" applyFont="1" applyFill="1" applyBorder="1" applyAlignment="1" applyProtection="1">
      <alignment vertical="center"/>
    </xf>
    <xf numFmtId="5" fontId="10" fillId="0" borderId="25" xfId="17" applyNumberFormat="1" applyFont="1" applyFill="1" applyBorder="1" applyAlignment="1" applyProtection="1">
      <alignment vertical="center"/>
    </xf>
    <xf numFmtId="0" fontId="6" fillId="0" borderId="26" xfId="16" applyFont="1" applyBorder="1" applyAlignment="1" applyProtection="1">
      <alignment wrapText="1"/>
    </xf>
    <xf numFmtId="0" fontId="10" fillId="0" borderId="5" xfId="16" applyFont="1" applyBorder="1" applyAlignment="1" applyProtection="1">
      <alignment horizontal="left" vertical="center" wrapText="1"/>
    </xf>
    <xf numFmtId="0" fontId="6" fillId="0" borderId="3" xfId="16" applyFont="1" applyBorder="1" applyAlignment="1" applyProtection="1">
      <alignment horizontal="justify" vertical="top" wrapText="1"/>
    </xf>
    <xf numFmtId="0" fontId="3" fillId="0" borderId="5" xfId="16" applyFont="1" applyBorder="1" applyAlignment="1" applyProtection="1">
      <alignment horizontal="left" vertical="center" wrapText="1"/>
    </xf>
    <xf numFmtId="0" fontId="10" fillId="0" borderId="19" xfId="16" applyFont="1" applyBorder="1" applyAlignment="1" applyProtection="1">
      <alignment horizontal="left" vertical="center" wrapText="1"/>
    </xf>
    <xf numFmtId="0" fontId="6" fillId="0" borderId="20" xfId="16" applyFont="1" applyBorder="1" applyAlignment="1" applyProtection="1">
      <alignment horizontal="justify" vertical="top" wrapText="1"/>
    </xf>
    <xf numFmtId="0" fontId="10" fillId="0" borderId="4" xfId="16" applyFont="1" applyBorder="1" applyAlignment="1" applyProtection="1">
      <alignment horizontal="left" vertical="center" wrapText="1"/>
    </xf>
    <xf numFmtId="0" fontId="6" fillId="0" borderId="2" xfId="16" applyFont="1" applyBorder="1" applyAlignment="1" applyProtection="1">
      <alignment horizontal="justify" vertical="top" wrapText="1"/>
    </xf>
    <xf numFmtId="0" fontId="11" fillId="0" borderId="14" xfId="14" applyFont="1" applyFill="1" applyBorder="1" applyAlignment="1" applyProtection="1">
      <alignment horizontal="left"/>
    </xf>
    <xf numFmtId="0" fontId="15" fillId="0" borderId="14" xfId="14" applyFont="1" applyBorder="1" applyAlignment="1" applyProtection="1">
      <alignment horizontal="left"/>
    </xf>
    <xf numFmtId="0" fontId="15" fillId="0" borderId="0" xfId="14" applyFont="1" applyBorder="1" applyAlignment="1" applyProtection="1">
      <alignment horizontal="left"/>
    </xf>
    <xf numFmtId="5" fontId="4" fillId="0" borderId="0" xfId="0" applyNumberFormat="1" applyFont="1" applyFill="1" applyAlignment="1" applyProtection="1"/>
    <xf numFmtId="0" fontId="3" fillId="0" borderId="0" xfId="14" applyFont="1" applyProtection="1"/>
    <xf numFmtId="0" fontId="6" fillId="0" borderId="0" xfId="14" applyFont="1" applyFill="1" applyProtection="1"/>
    <xf numFmtId="0" fontId="4" fillId="0" borderId="0" xfId="14" applyFont="1" applyFill="1" applyProtection="1"/>
    <xf numFmtId="0" fontId="7" fillId="0" borderId="0" xfId="14" applyFont="1" applyFill="1" applyAlignment="1" applyProtection="1">
      <alignment horizontal="right"/>
    </xf>
    <xf numFmtId="0" fontId="4" fillId="0" borderId="0" xfId="14" applyFont="1" applyAlignment="1" applyProtection="1">
      <alignment horizontal="right"/>
    </xf>
    <xf numFmtId="0" fontId="4" fillId="0" borderId="0" xfId="14" applyNumberFormat="1" applyFont="1" applyFill="1" applyAlignment="1" applyProtection="1">
      <alignment horizontal="center"/>
    </xf>
    <xf numFmtId="0" fontId="4" fillId="0" borderId="0" xfId="14" applyNumberFormat="1" applyFont="1" applyFill="1" applyAlignment="1" applyProtection="1">
      <alignment horizontal="right"/>
    </xf>
    <xf numFmtId="5" fontId="4" fillId="0" borderId="0" xfId="14" applyNumberFormat="1" applyFont="1" applyFill="1" applyAlignment="1" applyProtection="1">
      <alignment horizontal="right"/>
    </xf>
    <xf numFmtId="0" fontId="16" fillId="0" borderId="0" xfId="14" applyFont="1" applyProtection="1"/>
    <xf numFmtId="0" fontId="4" fillId="0" borderId="0" xfId="14" applyNumberFormat="1" applyFont="1" applyFill="1" applyAlignment="1" applyProtection="1"/>
    <xf numFmtId="0" fontId="12" fillId="0" borderId="0" xfId="14" applyFont="1" applyProtection="1"/>
    <xf numFmtId="0" fontId="4" fillId="0" borderId="0" xfId="0" applyNumberFormat="1" applyFont="1" applyFill="1" applyAlignment="1" applyProtection="1"/>
    <xf numFmtId="5" fontId="6" fillId="0" borderId="0" xfId="0" applyNumberFormat="1" applyFont="1" applyFill="1" applyAlignment="1" applyProtection="1"/>
    <xf numFmtId="5" fontId="4" fillId="0" borderId="16" xfId="0" applyNumberFormat="1" applyFont="1" applyFill="1" applyBorder="1" applyAlignment="1" applyProtection="1">
      <alignment horizontal="center"/>
    </xf>
    <xf numFmtId="5" fontId="4" fillId="0" borderId="0" xfId="0" applyNumberFormat="1" applyFont="1" applyFill="1" applyAlignment="1" applyProtection="1">
      <alignment horizontal="right"/>
    </xf>
    <xf numFmtId="5" fontId="4" fillId="0" borderId="0" xfId="0" applyNumberFormat="1" applyFont="1" applyFill="1" applyAlignment="1" applyProtection="1">
      <alignment horizontal="center"/>
    </xf>
    <xf numFmtId="5" fontId="4" fillId="0" borderId="0" xfId="0" applyNumberFormat="1" applyFont="1" applyFill="1" applyBorder="1" applyAlignment="1" applyProtection="1"/>
    <xf numFmtId="0" fontId="4" fillId="0" borderId="0" xfId="13" applyNumberFormat="1" applyFont="1" applyFill="1" applyAlignment="1" applyProtection="1"/>
    <xf numFmtId="0" fontId="4" fillId="0" borderId="0" xfId="14" applyNumberFormat="1" applyFont="1" applyFill="1" applyAlignment="1" applyProtection="1">
      <alignment horizontal="center"/>
    </xf>
    <xf numFmtId="5" fontId="5" fillId="0" borderId="1" xfId="0" applyNumberFormat="1" applyFont="1" applyFill="1" applyBorder="1" applyAlignment="1" applyProtection="1"/>
    <xf numFmtId="5" fontId="4" fillId="0" borderId="1" xfId="0" applyNumberFormat="1" applyFont="1" applyFill="1" applyBorder="1" applyAlignment="1" applyProtection="1"/>
    <xf numFmtId="5" fontId="4" fillId="0" borderId="4" xfId="0" applyNumberFormat="1" applyFont="1" applyFill="1" applyBorder="1" applyAlignment="1" applyProtection="1">
      <alignment horizontal="center"/>
    </xf>
    <xf numFmtId="5" fontId="4" fillId="0" borderId="2" xfId="0" applyNumberFormat="1" applyFont="1" applyFill="1" applyBorder="1" applyAlignment="1" applyProtection="1">
      <alignment horizontal="center"/>
    </xf>
    <xf numFmtId="5" fontId="4" fillId="0" borderId="1" xfId="0" applyNumberFormat="1" applyFont="1" applyFill="1" applyBorder="1" applyAlignment="1" applyProtection="1">
      <alignment horizontal="center"/>
    </xf>
    <xf numFmtId="37" fontId="4" fillId="0" borderId="5" xfId="0" applyNumberFormat="1" applyFont="1" applyFill="1" applyBorder="1" applyAlignment="1" applyProtection="1">
      <alignment horizontal="right"/>
    </xf>
    <xf numFmtId="37" fontId="4" fillId="0" borderId="10" xfId="0" applyNumberFormat="1" applyFont="1" applyFill="1" applyBorder="1" applyAlignment="1" applyProtection="1">
      <alignment horizontal="right"/>
    </xf>
    <xf numFmtId="5" fontId="20" fillId="0" borderId="0" xfId="29" applyNumberFormat="1" applyFont="1" applyFill="1" applyBorder="1" applyAlignment="1" applyProtection="1"/>
    <xf numFmtId="5" fontId="4" fillId="0" borderId="6" xfId="0" applyNumberFormat="1" applyFont="1" applyFill="1" applyBorder="1" applyAlignment="1" applyProtection="1">
      <alignment horizontal="right"/>
    </xf>
    <xf numFmtId="5" fontId="4" fillId="0" borderId="8" xfId="0" applyNumberFormat="1" applyFont="1" applyFill="1" applyBorder="1" applyAlignment="1" applyProtection="1">
      <alignment horizontal="right"/>
    </xf>
    <xf numFmtId="5" fontId="4" fillId="0" borderId="5" xfId="0" applyNumberFormat="1" applyFont="1" applyFill="1" applyBorder="1" applyAlignment="1" applyProtection="1">
      <alignment horizontal="right"/>
    </xf>
    <xf numFmtId="5" fontId="4" fillId="0" borderId="3" xfId="0" applyNumberFormat="1" applyFont="1" applyFill="1" applyBorder="1" applyAlignment="1" applyProtection="1">
      <alignment horizontal="right"/>
    </xf>
    <xf numFmtId="5" fontId="4" fillId="0" borderId="0" xfId="0" applyNumberFormat="1" applyFont="1" applyFill="1" applyBorder="1" applyAlignment="1" applyProtection="1">
      <alignment horizontal="right"/>
    </xf>
    <xf numFmtId="5" fontId="4" fillId="0" borderId="16" xfId="0" applyNumberFormat="1" applyFont="1" applyFill="1" applyBorder="1" applyAlignment="1" applyProtection="1"/>
    <xf numFmtId="5" fontId="4" fillId="0" borderId="17" xfId="0" applyNumberFormat="1" applyFont="1" applyFill="1" applyBorder="1" applyAlignment="1" applyProtection="1">
      <alignment horizontal="center"/>
    </xf>
    <xf numFmtId="5" fontId="4" fillId="0" borderId="18" xfId="0" applyNumberFormat="1" applyFont="1" applyFill="1" applyBorder="1" applyAlignment="1" applyProtection="1">
      <alignment horizontal="center"/>
    </xf>
    <xf numFmtId="37" fontId="4" fillId="0" borderId="0" xfId="0" applyNumberFormat="1" applyFont="1" applyFill="1" applyAlignment="1" applyProtection="1"/>
    <xf numFmtId="167" fontId="20" fillId="0" borderId="10" xfId="29" applyNumberFormat="1" applyFont="1" applyFill="1" applyBorder="1" applyAlignment="1" applyProtection="1">
      <alignment horizontal="left"/>
    </xf>
    <xf numFmtId="5" fontId="4" fillId="0" borderId="10" xfId="0" applyNumberFormat="1" applyFont="1" applyFill="1" applyBorder="1" applyAlignment="1" applyProtection="1">
      <alignment horizontal="center"/>
    </xf>
    <xf numFmtId="5" fontId="7" fillId="3" borderId="19" xfId="0" applyNumberFormat="1" applyFont="1" applyFill="1" applyBorder="1" applyAlignment="1" applyProtection="1">
      <alignment horizontal="right"/>
    </xf>
    <xf numFmtId="5" fontId="7" fillId="3" borderId="20" xfId="0" applyNumberFormat="1" applyFont="1" applyFill="1" applyBorder="1" applyAlignment="1" applyProtection="1">
      <alignment horizontal="right"/>
    </xf>
    <xf numFmtId="5" fontId="4" fillId="0" borderId="10" xfId="0" applyNumberFormat="1" applyFont="1" applyFill="1" applyBorder="1" applyAlignment="1" applyProtection="1">
      <alignment horizontal="right"/>
    </xf>
    <xf numFmtId="166" fontId="20" fillId="0" borderId="6" xfId="29" applyNumberFormat="1" applyFont="1" applyFill="1" applyBorder="1" applyAlignment="1" applyProtection="1">
      <alignment horizontal="left"/>
    </xf>
    <xf numFmtId="5" fontId="4" fillId="0" borderId="6" xfId="0" applyNumberFormat="1" applyFont="1" applyFill="1" applyBorder="1" applyAlignment="1" applyProtection="1">
      <alignment horizontal="center"/>
    </xf>
    <xf numFmtId="5" fontId="7" fillId="3" borderId="5" xfId="0" applyNumberFormat="1" applyFont="1" applyFill="1" applyBorder="1" applyAlignment="1" applyProtection="1">
      <alignment horizontal="right"/>
    </xf>
    <xf numFmtId="5" fontId="7" fillId="3" borderId="3" xfId="0" applyNumberFormat="1" applyFont="1" applyFill="1" applyBorder="1" applyAlignment="1" applyProtection="1">
      <alignment horizontal="right"/>
    </xf>
    <xf numFmtId="5" fontId="20" fillId="0" borderId="6" xfId="29" applyNumberFormat="1" applyFont="1" applyFill="1" applyBorder="1" applyAlignment="1" applyProtection="1"/>
    <xf numFmtId="0" fontId="21" fillId="0" borderId="0" xfId="28" applyNumberFormat="1" applyFont="1" applyFill="1" applyAlignment="1" applyProtection="1"/>
    <xf numFmtId="5" fontId="22" fillId="0" borderId="0" xfId="0" applyNumberFormat="1" applyFont="1" applyFill="1" applyAlignment="1" applyProtection="1"/>
    <xf numFmtId="5" fontId="4" fillId="3" borderId="5" xfId="0" applyNumberFormat="1" applyFont="1" applyFill="1" applyBorder="1" applyAlignment="1" applyProtection="1">
      <alignment horizontal="right"/>
    </xf>
    <xf numFmtId="5" fontId="4" fillId="3" borderId="3" xfId="0" applyNumberFormat="1" applyFont="1" applyFill="1" applyBorder="1" applyAlignment="1" applyProtection="1">
      <alignment horizontal="right"/>
    </xf>
    <xf numFmtId="37" fontId="4" fillId="8" borderId="5" xfId="0" applyNumberFormat="1" applyFont="1" applyFill="1" applyBorder="1" applyAlignment="1" applyProtection="1">
      <alignment horizontal="right"/>
    </xf>
    <xf numFmtId="5" fontId="4" fillId="0" borderId="6" xfId="0" applyNumberFormat="1" applyFont="1" applyFill="1" applyBorder="1" applyAlignment="1" applyProtection="1">
      <alignment horizontal="center" wrapText="1"/>
    </xf>
    <xf numFmtId="5" fontId="20" fillId="0" borderId="8" xfId="29" applyNumberFormat="1" applyFont="1" applyFill="1" applyBorder="1" applyAlignment="1" applyProtection="1"/>
    <xf numFmtId="5" fontId="4" fillId="0" borderId="8" xfId="0" applyNumberFormat="1" applyFont="1" applyFill="1" applyBorder="1" applyAlignment="1" applyProtection="1">
      <alignment horizontal="center"/>
    </xf>
    <xf numFmtId="5" fontId="7" fillId="3" borderId="4" xfId="0" applyNumberFormat="1" applyFont="1" applyFill="1" applyBorder="1" applyAlignment="1" applyProtection="1">
      <alignment horizontal="right"/>
    </xf>
    <xf numFmtId="5" fontId="7" fillId="3" borderId="2" xfId="0" applyNumberFormat="1" applyFont="1" applyFill="1" applyBorder="1" applyAlignment="1" applyProtection="1">
      <alignment horizontal="right"/>
    </xf>
    <xf numFmtId="5" fontId="4" fillId="7" borderId="0" xfId="0" applyNumberFormat="1" applyFont="1" applyFill="1" applyAlignment="1" applyProtection="1">
      <alignment horizontal="center"/>
    </xf>
    <xf numFmtId="5" fontId="4" fillId="7" borderId="0" xfId="0" applyNumberFormat="1" applyFont="1" applyFill="1" applyAlignment="1" applyProtection="1"/>
    <xf numFmtId="5" fontId="4" fillId="7" borderId="5" xfId="0" applyNumberFormat="1" applyFont="1" applyFill="1" applyBorder="1" applyAlignment="1" applyProtection="1">
      <alignment horizontal="right"/>
    </xf>
    <xf numFmtId="5" fontId="4" fillId="7" borderId="3" xfId="0" applyNumberFormat="1" applyFont="1" applyFill="1" applyBorder="1" applyAlignment="1" applyProtection="1">
      <alignment horizontal="right"/>
    </xf>
    <xf numFmtId="5" fontId="4" fillId="7" borderId="0" xfId="0" applyNumberFormat="1" applyFont="1" applyFill="1" applyBorder="1" applyAlignment="1" applyProtection="1">
      <alignment horizontal="right"/>
    </xf>
    <xf numFmtId="5" fontId="4" fillId="7" borderId="7" xfId="0" applyNumberFormat="1" applyFont="1" applyFill="1" applyBorder="1" applyAlignment="1" applyProtection="1">
      <alignment horizontal="right"/>
    </xf>
    <xf numFmtId="10" fontId="4" fillId="0" borderId="4" xfId="13" applyNumberFormat="1" applyFont="1" applyFill="1" applyBorder="1" applyAlignment="1" applyProtection="1">
      <alignment horizontal="right"/>
    </xf>
    <xf numFmtId="10" fontId="4" fillId="0" borderId="2" xfId="13" applyNumberFormat="1" applyFont="1" applyFill="1" applyBorder="1" applyAlignment="1" applyProtection="1">
      <alignment horizontal="right"/>
    </xf>
    <xf numFmtId="10" fontId="4" fillId="0" borderId="1" xfId="13" applyNumberFormat="1" applyFont="1" applyFill="1" applyBorder="1" applyAlignment="1" applyProtection="1">
      <alignment horizontal="right"/>
    </xf>
    <xf numFmtId="10" fontId="4" fillId="0" borderId="8" xfId="13"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164" fontId="4" fillId="0" borderId="6" xfId="0" applyNumberFormat="1" applyFont="1" applyFill="1" applyBorder="1" applyAlignment="1" applyProtection="1">
      <alignment horizontal="right"/>
    </xf>
    <xf numFmtId="0" fontId="20" fillId="0" borderId="0" xfId="29" applyNumberFormat="1" applyFont="1" applyFill="1" applyAlignment="1" applyProtection="1"/>
    <xf numFmtId="5" fontId="5" fillId="4" borderId="9" xfId="0" applyNumberFormat="1" applyFont="1" applyFill="1" applyBorder="1" applyAlignment="1" applyProtection="1">
      <alignment horizontal="right"/>
    </xf>
    <xf numFmtId="37" fontId="4" fillId="5" borderId="5" xfId="0" applyNumberFormat="1" applyFont="1" applyFill="1" applyBorder="1" applyAlignment="1" applyProtection="1">
      <alignment horizontal="right"/>
      <protection locked="0"/>
    </xf>
    <xf numFmtId="37" fontId="4" fillId="5" borderId="3" xfId="0" applyNumberFormat="1" applyFont="1" applyFill="1" applyBorder="1" applyAlignment="1" applyProtection="1">
      <alignment horizontal="right"/>
      <protection locked="0"/>
    </xf>
    <xf numFmtId="37" fontId="4" fillId="5" borderId="0" xfId="0" applyNumberFormat="1" applyFont="1" applyFill="1" applyBorder="1" applyAlignment="1" applyProtection="1">
      <alignment horizontal="right"/>
      <protection locked="0"/>
    </xf>
    <xf numFmtId="167" fontId="20" fillId="0" borderId="10" xfId="29" applyNumberFormat="1" applyFont="1" applyFill="1" applyBorder="1" applyAlignment="1" applyProtection="1">
      <alignment horizontal="left"/>
      <protection hidden="1"/>
    </xf>
    <xf numFmtId="166" fontId="20" fillId="0" borderId="6" xfId="29" applyNumberFormat="1" applyFont="1" applyFill="1" applyBorder="1" applyAlignment="1" applyProtection="1">
      <alignment horizontal="left"/>
      <protection hidden="1"/>
    </xf>
    <xf numFmtId="5" fontId="7" fillId="3" borderId="6" xfId="0" applyNumberFormat="1" applyFont="1" applyFill="1" applyBorder="1" applyAlignment="1" applyProtection="1">
      <alignment horizontal="right"/>
    </xf>
    <xf numFmtId="5" fontId="7" fillId="8" borderId="3" xfId="0" applyNumberFormat="1" applyFont="1" applyFill="1" applyBorder="1" applyAlignment="1" applyProtection="1">
      <alignment horizontal="right"/>
    </xf>
    <xf numFmtId="5" fontId="7" fillId="8" borderId="5" xfId="0" applyNumberFormat="1" applyFont="1" applyFill="1" applyBorder="1" applyAlignment="1" applyProtection="1">
      <alignment horizontal="right"/>
    </xf>
    <xf numFmtId="5" fontId="20" fillId="0" borderId="0" xfId="29" applyNumberFormat="1" applyFont="1" applyFill="1" applyAlignment="1" applyProtection="1"/>
    <xf numFmtId="0" fontId="3" fillId="0" borderId="0" xfId="14" applyFont="1" applyProtection="1">
      <protection hidden="1"/>
    </xf>
    <xf numFmtId="0" fontId="4" fillId="0" borderId="0" xfId="14" applyNumberFormat="1" applyFont="1" applyFill="1" applyAlignment="1" applyProtection="1">
      <alignment horizontal="center"/>
      <protection locked="0"/>
    </xf>
    <xf numFmtId="6" fontId="4" fillId="5" borderId="5" xfId="0" applyNumberFormat="1" applyFont="1" applyFill="1" applyBorder="1" applyAlignment="1" applyProtection="1">
      <alignment horizontal="right"/>
      <protection locked="0"/>
    </xf>
    <xf numFmtId="6" fontId="4" fillId="5" borderId="3" xfId="0" applyNumberFormat="1" applyFont="1" applyFill="1" applyBorder="1" applyAlignment="1" applyProtection="1">
      <alignment horizontal="right"/>
      <protection locked="0"/>
    </xf>
    <xf numFmtId="6" fontId="4" fillId="5" borderId="0" xfId="0" applyNumberFormat="1" applyFont="1" applyFill="1" applyBorder="1" applyAlignment="1" applyProtection="1">
      <alignment horizontal="right"/>
      <protection locked="0"/>
    </xf>
    <xf numFmtId="6" fontId="4" fillId="5" borderId="19" xfId="0" applyNumberFormat="1" applyFont="1" applyFill="1" applyBorder="1" applyAlignment="1" applyProtection="1">
      <alignment horizontal="right"/>
      <protection locked="0"/>
    </xf>
    <xf numFmtId="6" fontId="4" fillId="5" borderId="20" xfId="0" applyNumberFormat="1" applyFont="1" applyFill="1" applyBorder="1" applyAlignment="1" applyProtection="1">
      <alignment horizontal="right"/>
      <protection locked="0"/>
    </xf>
    <xf numFmtId="6" fontId="4" fillId="5" borderId="4" xfId="0" applyNumberFormat="1" applyFont="1" applyFill="1" applyBorder="1" applyAlignment="1" applyProtection="1">
      <alignment horizontal="right"/>
      <protection locked="0"/>
    </xf>
    <xf numFmtId="6" fontId="4" fillId="5" borderId="2" xfId="0" applyNumberFormat="1" applyFont="1" applyFill="1" applyBorder="1" applyAlignment="1" applyProtection="1">
      <alignment horizontal="right"/>
      <protection locked="0"/>
    </xf>
    <xf numFmtId="6" fontId="4" fillId="5" borderId="6" xfId="0" applyNumberFormat="1" applyFont="1" applyFill="1" applyBorder="1" applyAlignment="1" applyProtection="1">
      <alignment horizontal="right"/>
      <protection locked="0"/>
    </xf>
    <xf numFmtId="6" fontId="4" fillId="0" borderId="5" xfId="0" applyNumberFormat="1" applyFont="1" applyFill="1" applyBorder="1" applyAlignment="1" applyProtection="1">
      <alignment horizontal="right"/>
    </xf>
    <xf numFmtId="6" fontId="4" fillId="0" borderId="19" xfId="0" applyNumberFormat="1" applyFont="1" applyFill="1" applyBorder="1" applyAlignment="1" applyProtection="1">
      <alignment horizontal="right"/>
    </xf>
    <xf numFmtId="6" fontId="4" fillId="0" borderId="8" xfId="0" applyNumberFormat="1" applyFont="1" applyFill="1" applyBorder="1" applyAlignment="1" applyProtection="1">
      <alignment horizontal="right"/>
    </xf>
    <xf numFmtId="6" fontId="4" fillId="0" borderId="6" xfId="0" applyNumberFormat="1" applyFont="1" applyFill="1" applyBorder="1" applyAlignment="1" applyProtection="1">
      <alignment horizontal="right"/>
    </xf>
    <xf numFmtId="5" fontId="4" fillId="0" borderId="1" xfId="0" applyNumberFormat="1" applyFont="1" applyFill="1" applyBorder="1" applyAlignment="1" applyProtection="1">
      <alignment horizontal="right"/>
    </xf>
    <xf numFmtId="5" fontId="4" fillId="0" borderId="4" xfId="0" applyNumberFormat="1" applyFont="1" applyFill="1" applyBorder="1" applyAlignment="1" applyProtection="1">
      <alignment horizontal="right"/>
    </xf>
    <xf numFmtId="5" fontId="4" fillId="0" borderId="2" xfId="0" applyNumberFormat="1" applyFont="1" applyFill="1" applyBorder="1" applyAlignment="1" applyProtection="1">
      <alignment horizontal="right"/>
    </xf>
    <xf numFmtId="5" fontId="4" fillId="0" borderId="17" xfId="0" applyNumberFormat="1" applyFont="1" applyFill="1" applyBorder="1" applyAlignment="1" applyProtection="1">
      <alignment horizontal="right"/>
    </xf>
    <xf numFmtId="5" fontId="4" fillId="0" borderId="18" xfId="0" applyNumberFormat="1" applyFont="1" applyFill="1" applyBorder="1" applyAlignment="1" applyProtection="1">
      <alignment horizontal="right"/>
    </xf>
    <xf numFmtId="5" fontId="4" fillId="0" borderId="27" xfId="0" applyNumberFormat="1" applyFont="1" applyFill="1" applyBorder="1" applyAlignment="1" applyProtection="1">
      <alignment horizontal="right"/>
    </xf>
    <xf numFmtId="5" fontId="4" fillId="0" borderId="16" xfId="0" applyNumberFormat="1" applyFont="1" applyFill="1" applyBorder="1" applyAlignment="1" applyProtection="1">
      <alignment horizontal="right"/>
    </xf>
    <xf numFmtId="10" fontId="4" fillId="0" borderId="0" xfId="13" applyNumberFormat="1" applyFont="1" applyFill="1" applyBorder="1" applyAlignment="1" applyProtection="1">
      <alignment horizontal="right" indent="2"/>
    </xf>
    <xf numFmtId="6" fontId="4" fillId="0" borderId="10" xfId="0" applyNumberFormat="1" applyFont="1" applyFill="1" applyBorder="1" applyAlignment="1" applyProtection="1">
      <alignment horizontal="right"/>
    </xf>
    <xf numFmtId="6" fontId="4" fillId="8" borderId="5" xfId="0" applyNumberFormat="1" applyFont="1" applyFill="1" applyBorder="1" applyAlignment="1" applyProtection="1">
      <alignment horizontal="right"/>
    </xf>
    <xf numFmtId="5" fontId="23" fillId="0" borderId="0" xfId="0" applyNumberFormat="1" applyFont="1" applyFill="1" applyBorder="1" applyAlignment="1" applyProtection="1">
      <alignment horizontal="right"/>
      <protection hidden="1"/>
    </xf>
    <xf numFmtId="5" fontId="4" fillId="0" borderId="0" xfId="0" applyNumberFormat="1" applyFont="1" applyFill="1" applyAlignment="1"/>
    <xf numFmtId="3" fontId="0" fillId="2" borderId="0" xfId="0" applyNumberFormat="1" applyFill="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Alignment="1">
      <alignment horizontal="center"/>
    </xf>
    <xf numFmtId="0" fontId="4" fillId="0" borderId="0" xfId="39" applyFont="1"/>
    <xf numFmtId="0" fontId="4" fillId="0" borderId="0" xfId="39" applyFont="1" applyAlignment="1">
      <alignment vertical="top" wrapText="1"/>
    </xf>
    <xf numFmtId="0" fontId="4" fillId="0" borderId="0" xfId="39" applyFont="1" applyAlignment="1">
      <alignment vertical="top"/>
    </xf>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5" fontId="4" fillId="0" borderId="0" xfId="0" applyNumberFormat="1" applyFont="1" applyFill="1" applyAlignment="1" applyProtection="1"/>
    <xf numFmtId="5" fontId="4" fillId="9" borderId="10" xfId="0" applyNumberFormat="1" applyFont="1" applyFill="1" applyBorder="1" applyAlignment="1" applyProtection="1">
      <alignment horizontal="center"/>
    </xf>
    <xf numFmtId="5" fontId="4" fillId="9" borderId="8" xfId="0" applyNumberFormat="1" applyFont="1" applyFill="1" applyBorder="1" applyAlignment="1" applyProtection="1"/>
    <xf numFmtId="5" fontId="7" fillId="9" borderId="28" xfId="0" applyNumberFormat="1" applyFont="1" applyFill="1" applyBorder="1" applyAlignment="1" applyProtection="1">
      <alignment horizontal="center"/>
    </xf>
    <xf numFmtId="5" fontId="4" fillId="0" borderId="0" xfId="0" applyNumberFormat="1" applyFont="1" applyFill="1" applyAlignment="1">
      <alignment horizontal="left" vertical="top" wrapText="1"/>
    </xf>
    <xf numFmtId="0" fontId="4" fillId="0" borderId="0" xfId="26" applyFont="1" applyFill="1" applyAlignment="1">
      <alignment horizontal="left" vertical="top" wrapText="1"/>
    </xf>
    <xf numFmtId="0" fontId="3" fillId="2" borderId="0" xfId="15" applyNumberFormat="1" applyFont="1" applyFill="1" applyBorder="1" applyAlignment="1">
      <alignment horizontal="left"/>
    </xf>
    <xf numFmtId="0" fontId="4" fillId="0" borderId="0" xfId="39" applyFont="1" applyAlignment="1">
      <alignment horizontal="center"/>
    </xf>
    <xf numFmtId="0" fontId="4" fillId="0" borderId="0" xfId="39" applyFont="1" applyAlignment="1">
      <alignment horizontal="center" vertical="top"/>
    </xf>
    <xf numFmtId="5" fontId="4" fillId="0" borderId="0" xfId="0" applyNumberFormat="1" applyFont="1" applyFill="1" applyAlignment="1">
      <alignment horizontal="left" wrapText="1"/>
    </xf>
    <xf numFmtId="165" fontId="4" fillId="5" borderId="0" xfId="14" applyNumberFormat="1" applyFont="1" applyFill="1" applyAlignment="1" applyProtection="1">
      <alignment horizontal="center"/>
      <protection locked="0"/>
    </xf>
    <xf numFmtId="165" fontId="14" fillId="5" borderId="0" xfId="14" applyNumberFormat="1" applyFill="1" applyAlignment="1" applyProtection="1">
      <alignment horizontal="center"/>
      <protection locked="0"/>
    </xf>
    <xf numFmtId="5" fontId="5" fillId="4" borderId="11" xfId="0" applyNumberFormat="1" applyFont="1" applyFill="1" applyBorder="1" applyAlignment="1" applyProtection="1">
      <alignment horizontal="center"/>
    </xf>
    <xf numFmtId="5" fontId="5" fillId="4" borderId="12" xfId="0" applyNumberFormat="1" applyFont="1" applyFill="1" applyBorder="1" applyAlignment="1" applyProtection="1">
      <alignment horizontal="center"/>
    </xf>
    <xf numFmtId="5" fontId="5" fillId="4" borderId="13" xfId="0" applyNumberFormat="1" applyFont="1" applyFill="1" applyBorder="1" applyAlignment="1" applyProtection="1">
      <alignment horizontal="center"/>
    </xf>
    <xf numFmtId="5" fontId="5" fillId="4" borderId="10" xfId="0" applyNumberFormat="1" applyFont="1" applyFill="1" applyBorder="1" applyAlignment="1" applyProtection="1">
      <alignment horizontal="center"/>
    </xf>
    <xf numFmtId="5" fontId="5" fillId="4" borderId="8" xfId="0" applyNumberFormat="1" applyFont="1" applyFill="1" applyBorder="1" applyAlignment="1" applyProtection="1">
      <alignment horizontal="center"/>
    </xf>
    <xf numFmtId="0" fontId="4" fillId="0" borderId="15" xfId="14" applyNumberFormat="1" applyFont="1" applyFill="1" applyBorder="1" applyAlignment="1" applyProtection="1">
      <alignment horizontal="center"/>
      <protection hidden="1"/>
    </xf>
    <xf numFmtId="0" fontId="14" fillId="0" borderId="15" xfId="14" applyFill="1" applyBorder="1" applyAlignment="1" applyProtection="1">
      <alignment horizontal="center"/>
      <protection hidden="1"/>
    </xf>
    <xf numFmtId="0" fontId="4" fillId="0" borderId="0" xfId="14" applyNumberFormat="1" applyFont="1" applyFill="1" applyAlignment="1" applyProtection="1">
      <alignment horizontal="center"/>
      <protection hidden="1"/>
    </xf>
    <xf numFmtId="0" fontId="14" fillId="0" borderId="0" xfId="14" applyFill="1" applyAlignment="1" applyProtection="1">
      <alignment horizontal="center"/>
      <protection hidden="1"/>
    </xf>
    <xf numFmtId="0" fontId="14" fillId="0" borderId="0" xfId="14" applyNumberFormat="1" applyFill="1" applyAlignment="1" applyProtection="1">
      <alignment horizontal="center"/>
      <protection hidden="1"/>
    </xf>
    <xf numFmtId="0" fontId="4" fillId="0" borderId="0" xfId="14" applyFont="1" applyAlignment="1" applyProtection="1">
      <alignment horizontal="right" vertical="center"/>
    </xf>
    <xf numFmtId="165" fontId="4" fillId="0" borderId="0" xfId="14" applyNumberFormat="1" applyFont="1" applyFill="1" applyAlignment="1" applyProtection="1">
      <alignment horizontal="center"/>
    </xf>
    <xf numFmtId="165" fontId="14" fillId="0" borderId="0" xfId="14" applyNumberFormat="1" applyFill="1" applyAlignment="1" applyProtection="1">
      <alignment horizontal="center"/>
    </xf>
    <xf numFmtId="0" fontId="4" fillId="5" borderId="15" xfId="14" applyNumberFormat="1" applyFont="1" applyFill="1" applyBorder="1" applyAlignment="1" applyProtection="1">
      <alignment horizontal="center"/>
      <protection locked="0"/>
    </xf>
    <xf numFmtId="0" fontId="14" fillId="5" borderId="15" xfId="14" applyFill="1" applyBorder="1" applyAlignment="1" applyProtection="1">
      <alignment horizontal="center"/>
      <protection locked="0"/>
    </xf>
    <xf numFmtId="0" fontId="4" fillId="5" borderId="0" xfId="14" applyNumberFormat="1" applyFont="1" applyFill="1" applyAlignment="1" applyProtection="1">
      <alignment horizontal="center"/>
      <protection locked="0"/>
    </xf>
    <xf numFmtId="0" fontId="14" fillId="5" borderId="0" xfId="14" applyFill="1" applyAlignment="1" applyProtection="1">
      <alignment horizontal="center"/>
      <protection locked="0"/>
    </xf>
    <xf numFmtId="165" fontId="4" fillId="0" borderId="0" xfId="14" applyNumberFormat="1" applyFont="1" applyFill="1" applyAlignment="1" applyProtection="1">
      <alignment horizontal="center"/>
      <protection hidden="1"/>
    </xf>
    <xf numFmtId="165" fontId="14" fillId="0" borderId="0" xfId="14" applyNumberFormat="1" applyFill="1" applyAlignment="1" applyProtection="1">
      <alignment horizontal="center"/>
      <protection hidden="1"/>
    </xf>
  </cellXfs>
  <cellStyles count="50">
    <cellStyle name="Comma 2" xfId="30"/>
    <cellStyle name="Comma0" xfId="1"/>
    <cellStyle name="Comma0 2" xfId="8"/>
    <cellStyle name="Comma0 2 2" xfId="21"/>
    <cellStyle name="Comma0 3" xfId="40"/>
    <cellStyle name="Comma0 4" xfId="31"/>
    <cellStyle name="Comma0_I1 Instructions" xfId="15"/>
    <cellStyle name="Currency0" xfId="2"/>
    <cellStyle name="Currency0 2" xfId="9"/>
    <cellStyle name="Currency0 2 2" xfId="22"/>
    <cellStyle name="Currency0 3" xfId="41"/>
    <cellStyle name="Currency0 4" xfId="32"/>
    <cellStyle name="Date" xfId="3"/>
    <cellStyle name="Date 2" xfId="10"/>
    <cellStyle name="Date 2 2" xfId="23"/>
    <cellStyle name="Date 3" xfId="42"/>
    <cellStyle name="Date 4" xfId="33"/>
    <cellStyle name="Explanatory Text" xfId="28" builtinId="53"/>
    <cellStyle name="Fixed" xfId="4"/>
    <cellStyle name="Fixed 2" xfId="11"/>
    <cellStyle name="Fixed 2 2" xfId="24"/>
    <cellStyle name="Fixed 3" xfId="43"/>
    <cellStyle name="Fixed 4" xfId="34"/>
    <cellStyle name="Heading 1" xfId="5" builtinId="16" customBuiltin="1"/>
    <cellStyle name="Heading 1 2" xfId="18"/>
    <cellStyle name="Heading 1 3" xfId="44"/>
    <cellStyle name="Heading 1 4" xfId="35"/>
    <cellStyle name="Heading 2" xfId="6" builtinId="17" customBuiltin="1"/>
    <cellStyle name="Heading 2 2" xfId="19"/>
    <cellStyle name="Heading 2 3" xfId="45"/>
    <cellStyle name="Heading 2 4" xfId="36"/>
    <cellStyle name="Hyperlink" xfId="29" builtinId="8"/>
    <cellStyle name="Normal" xfId="0" builtinId="0"/>
    <cellStyle name="Normal 2" xfId="14"/>
    <cellStyle name="Normal 2 2" xfId="26"/>
    <cellStyle name="Normal 2 3" xfId="48"/>
    <cellStyle name="Normal 2 4" xfId="38"/>
    <cellStyle name="Normal 3" xfId="16"/>
    <cellStyle name="Normal 3 2" xfId="17"/>
    <cellStyle name="Normal 3 3" xfId="49"/>
    <cellStyle name="Normal 3 4" xfId="39"/>
    <cellStyle name="Normal 4" xfId="27"/>
    <cellStyle name="Percent" xfId="13" builtinId="5"/>
    <cellStyle name="Percent 2" xfId="47"/>
    <cellStyle name="Total" xfId="7" builtinId="25" customBuiltin="1"/>
    <cellStyle name="Total 2" xfId="12"/>
    <cellStyle name="Total 2 2" xfId="25"/>
    <cellStyle name="Total 3" xfId="20"/>
    <cellStyle name="Total 4" xfId="46"/>
    <cellStyle name="Total 5" xfId="3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428625</xdr:colOff>
      <xdr:row>16</xdr:row>
      <xdr:rowOff>114300</xdr:rowOff>
    </xdr:from>
    <xdr:ext cx="285750" cy="255949"/>
    <xdr:sp macro="" textlink="">
      <xdr:nvSpPr>
        <xdr:cNvPr id="2" name="Rectangle 1"/>
        <xdr:cNvSpPr/>
      </xdr:nvSpPr>
      <xdr:spPr>
        <a:xfrm>
          <a:off x="1181100" y="3619500"/>
          <a:ext cx="285750" cy="255949"/>
        </a:xfrm>
        <a:prstGeom prst="rect">
          <a:avLst/>
        </a:prstGeom>
        <a:noFill/>
      </xdr:spPr>
      <xdr:txBody>
        <a:bodyPr wrap="square" lIns="0" tIns="0" rIns="0" bIns="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1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x</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171450</xdr:colOff>
      <xdr:row>0</xdr:row>
      <xdr:rowOff>114300</xdr:rowOff>
    </xdr:from>
    <xdr:to>
      <xdr:col>8</xdr:col>
      <xdr:colOff>838200</xdr:colOff>
      <xdr:row>0</xdr:row>
      <xdr:rowOff>438150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114300"/>
          <a:ext cx="6667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266700</xdr:colOff>
      <xdr:row>0</xdr:row>
      <xdr:rowOff>28575</xdr:rowOff>
    </xdr:from>
    <xdr:to>
      <xdr:col>8</xdr:col>
      <xdr:colOff>876300</xdr:colOff>
      <xdr:row>0</xdr:row>
      <xdr:rowOff>476250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247650</xdr:colOff>
      <xdr:row>0</xdr:row>
      <xdr:rowOff>28575</xdr:rowOff>
    </xdr:from>
    <xdr:to>
      <xdr:col>8</xdr:col>
      <xdr:colOff>857250</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0"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266700</xdr:colOff>
      <xdr:row>0</xdr:row>
      <xdr:rowOff>38100</xdr:rowOff>
    </xdr:from>
    <xdr:to>
      <xdr:col>8</xdr:col>
      <xdr:colOff>876300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276225</xdr:colOff>
      <xdr:row>0</xdr:row>
      <xdr:rowOff>28575</xdr:rowOff>
    </xdr:from>
    <xdr:to>
      <xdr:col>8</xdr:col>
      <xdr:colOff>885825</xdr:colOff>
      <xdr:row>0</xdr:row>
      <xdr:rowOff>476250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28575"/>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285750</xdr:colOff>
      <xdr:row>0</xdr:row>
      <xdr:rowOff>38100</xdr:rowOff>
    </xdr:from>
    <xdr:to>
      <xdr:col>8</xdr:col>
      <xdr:colOff>895350</xdr:colOff>
      <xdr:row>0</xdr:row>
      <xdr:rowOff>485775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81850" y="3810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276225</xdr:colOff>
      <xdr:row>0</xdr:row>
      <xdr:rowOff>0</xdr:rowOff>
    </xdr:from>
    <xdr:to>
      <xdr:col>8</xdr:col>
      <xdr:colOff>885825</xdr:colOff>
      <xdr:row>0</xdr:row>
      <xdr:rowOff>447675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0"/>
          <a:ext cx="609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showRowColHeaders="0" tabSelected="1" zoomScaleNormal="100" zoomScaleSheetLayoutView="100" workbookViewId="0">
      <selection activeCell="D27" sqref="D27"/>
    </sheetView>
  </sheetViews>
  <sheetFormatPr defaultColWidth="0" defaultRowHeight="12.75" zeroHeight="1" x14ac:dyDescent="0.2"/>
  <cols>
    <col min="1" max="1" width="6.42578125" style="1" customWidth="1"/>
    <col min="2" max="2" width="4.85546875" style="1" customWidth="1"/>
    <col min="3" max="3" width="12.140625" style="1" customWidth="1"/>
    <col min="4" max="4" width="62.7109375" style="1" customWidth="1"/>
    <col min="5" max="5" width="9.140625" style="1" customWidth="1"/>
    <col min="6" max="13" width="0" style="1" hidden="1" customWidth="1"/>
    <col min="14" max="16384" width="9.140625" style="1" hidden="1"/>
  </cols>
  <sheetData>
    <row r="1" spans="1:13" ht="39.75" customHeight="1" thickBot="1" x14ac:dyDescent="0.35">
      <c r="A1" s="8" t="s">
        <v>35</v>
      </c>
      <c r="B1" s="11"/>
      <c r="C1" s="8"/>
      <c r="D1" s="8"/>
      <c r="E1" s="8"/>
      <c r="F1" s="8"/>
      <c r="G1" s="8"/>
      <c r="H1" s="8"/>
      <c r="I1" s="8"/>
      <c r="J1" s="7"/>
      <c r="K1" s="7"/>
      <c r="L1" s="7"/>
      <c r="M1" s="3"/>
    </row>
    <row r="2" spans="1:13" ht="15.75" x14ac:dyDescent="0.25">
      <c r="A2" s="168" t="s">
        <v>108</v>
      </c>
      <c r="B2" s="168"/>
      <c r="C2" s="168"/>
      <c r="D2" s="168"/>
      <c r="E2" s="168"/>
      <c r="F2" s="168"/>
      <c r="G2" s="168"/>
      <c r="H2" s="168"/>
      <c r="I2" s="168"/>
      <c r="J2" s="6"/>
      <c r="K2" s="6"/>
      <c r="L2" s="5"/>
    </row>
    <row r="3" spans="1:13" ht="12.75" customHeight="1" x14ac:dyDescent="0.2">
      <c r="A3" s="4"/>
      <c r="B3" s="9"/>
      <c r="C3" s="4"/>
      <c r="D3" s="4"/>
      <c r="E3" s="2"/>
      <c r="F3" s="2"/>
      <c r="G3" s="2"/>
    </row>
    <row r="4" spans="1:13" ht="12.75" customHeight="1" x14ac:dyDescent="0.2">
      <c r="A4" s="9" t="s">
        <v>109</v>
      </c>
      <c r="E4" s="2"/>
      <c r="F4" s="2"/>
      <c r="G4" s="2"/>
    </row>
    <row r="5" spans="1:13" ht="39.75" customHeight="1" x14ac:dyDescent="0.2">
      <c r="A5" s="9"/>
      <c r="B5" s="166" t="s">
        <v>110</v>
      </c>
      <c r="C5" s="166"/>
      <c r="D5" s="166"/>
      <c r="E5" s="166"/>
      <c r="F5" s="2"/>
      <c r="G5" s="2"/>
    </row>
    <row r="6" spans="1:13" ht="12.75" customHeight="1" x14ac:dyDescent="0.2">
      <c r="B6" s="10"/>
      <c r="C6" s="10"/>
      <c r="D6" s="10"/>
      <c r="E6" s="10"/>
      <c r="F6" s="2"/>
      <c r="G6" s="2"/>
    </row>
    <row r="7" spans="1:13" ht="12.75" customHeight="1" x14ac:dyDescent="0.2">
      <c r="B7" s="10"/>
      <c r="C7" s="10"/>
      <c r="D7" s="10"/>
      <c r="E7" s="10"/>
      <c r="F7" s="2"/>
      <c r="G7" s="2"/>
    </row>
    <row r="8" spans="1:13" ht="12.75" customHeight="1" x14ac:dyDescent="0.2">
      <c r="A8" s="9" t="s">
        <v>111</v>
      </c>
      <c r="E8" s="2"/>
      <c r="F8" s="2"/>
      <c r="G8" s="2"/>
    </row>
    <row r="9" spans="1:13" ht="12.75" customHeight="1" x14ac:dyDescent="0.2">
      <c r="A9" s="9"/>
      <c r="E9" s="2"/>
      <c r="F9" s="2"/>
      <c r="G9" s="2"/>
    </row>
    <row r="10" spans="1:13" ht="12.75" customHeight="1" x14ac:dyDescent="0.2">
      <c r="A10" s="9"/>
      <c r="B10" s="1" t="s">
        <v>112</v>
      </c>
      <c r="C10" s="1" t="s">
        <v>114</v>
      </c>
      <c r="E10" s="2"/>
      <c r="F10" s="2"/>
      <c r="G10" s="2"/>
    </row>
    <row r="11" spans="1:13" ht="12.75" customHeight="1" x14ac:dyDescent="0.2">
      <c r="A11" s="9"/>
      <c r="E11" s="2"/>
      <c r="F11" s="2"/>
      <c r="G11" s="2"/>
    </row>
    <row r="12" spans="1:13" ht="27.75" customHeight="1" x14ac:dyDescent="0.2">
      <c r="A12" s="9"/>
      <c r="B12" s="14" t="s">
        <v>113</v>
      </c>
      <c r="C12" s="167" t="s">
        <v>140</v>
      </c>
      <c r="D12" s="167"/>
      <c r="E12" s="167"/>
      <c r="F12" s="2"/>
      <c r="G12" s="2"/>
    </row>
    <row r="13" spans="1:13" ht="12.75" customHeight="1" x14ac:dyDescent="0.2">
      <c r="A13" s="9"/>
      <c r="B13" s="13"/>
      <c r="C13" s="15"/>
      <c r="E13" s="2"/>
      <c r="F13" s="2"/>
      <c r="G13" s="2"/>
    </row>
    <row r="14" spans="1:13" ht="12.75" customHeight="1" x14ac:dyDescent="0.2">
      <c r="A14" s="9"/>
      <c r="B14" s="13" t="s">
        <v>115</v>
      </c>
      <c r="C14" s="14" t="s">
        <v>116</v>
      </c>
      <c r="E14" s="2"/>
      <c r="F14" s="2"/>
      <c r="G14" s="2"/>
    </row>
    <row r="15" spans="1:13" ht="12.75" customHeight="1" x14ac:dyDescent="0.2">
      <c r="A15" s="9"/>
      <c r="E15" s="2"/>
      <c r="F15" s="2"/>
      <c r="G15" s="2"/>
    </row>
    <row r="16" spans="1:13" ht="12.75" customHeight="1" x14ac:dyDescent="0.2">
      <c r="A16" s="9"/>
      <c r="B16" s="16" t="s">
        <v>118</v>
      </c>
      <c r="C16" s="166" t="s">
        <v>117</v>
      </c>
      <c r="D16" s="166"/>
      <c r="E16" s="166"/>
      <c r="F16" s="2"/>
      <c r="G16" s="2"/>
    </row>
    <row r="17" spans="1:14" ht="12.75" customHeight="1" x14ac:dyDescent="0.2">
      <c r="A17" s="9"/>
      <c r="E17" s="2"/>
      <c r="F17" s="2"/>
      <c r="G17" s="2"/>
    </row>
    <row r="18" spans="1:14" ht="27" customHeight="1" x14ac:dyDescent="0.2">
      <c r="A18" s="9"/>
      <c r="B18" s="16" t="s">
        <v>137</v>
      </c>
      <c r="C18" s="171" t="s">
        <v>151</v>
      </c>
      <c r="D18" s="171"/>
      <c r="E18" s="171"/>
      <c r="F18" s="2"/>
      <c r="G18" s="2"/>
    </row>
    <row r="19" spans="1:14" ht="12.75" customHeight="1" x14ac:dyDescent="0.2">
      <c r="A19" s="9"/>
      <c r="E19" s="2"/>
      <c r="F19" s="2"/>
      <c r="G19" s="2"/>
    </row>
    <row r="20" spans="1:14" ht="12.75" customHeight="1" x14ac:dyDescent="0.2">
      <c r="A20" s="152"/>
      <c r="B20" s="154" t="s">
        <v>143</v>
      </c>
      <c r="C20" s="158" t="s">
        <v>144</v>
      </c>
      <c r="D20" s="158"/>
      <c r="E20" s="157"/>
      <c r="F20" s="157"/>
      <c r="G20" s="157"/>
      <c r="H20" s="157"/>
      <c r="I20" s="157"/>
      <c r="J20" s="157"/>
      <c r="K20" s="157"/>
      <c r="L20" s="157"/>
      <c r="M20" s="156"/>
      <c r="N20" s="151"/>
    </row>
    <row r="21" spans="1:14" ht="12.75" customHeight="1" x14ac:dyDescent="0.2">
      <c r="A21" s="153"/>
      <c r="B21" s="155"/>
      <c r="C21" s="170" t="s">
        <v>145</v>
      </c>
      <c r="D21" s="170"/>
      <c r="E21" s="170"/>
      <c r="F21" s="170"/>
      <c r="G21" s="170"/>
      <c r="H21" s="170"/>
      <c r="I21" s="170"/>
      <c r="J21" s="170"/>
      <c r="K21" s="170"/>
      <c r="L21" s="170"/>
      <c r="M21" s="170"/>
      <c r="N21" s="151"/>
    </row>
    <row r="22" spans="1:14" ht="6" customHeight="1" x14ac:dyDescent="0.2">
      <c r="A22" s="153"/>
      <c r="B22" s="155"/>
      <c r="C22" s="156"/>
      <c r="D22" s="156"/>
      <c r="E22" s="157"/>
      <c r="F22" s="157"/>
      <c r="G22" s="157"/>
      <c r="H22" s="157"/>
      <c r="I22" s="157"/>
      <c r="J22" s="157"/>
      <c r="K22" s="157"/>
      <c r="L22" s="157"/>
      <c r="M22" s="156"/>
      <c r="N22" s="151"/>
    </row>
    <row r="23" spans="1:14" ht="12.75" customHeight="1" x14ac:dyDescent="0.2">
      <c r="A23" s="153"/>
      <c r="B23" s="155"/>
      <c r="C23" s="158" t="s">
        <v>146</v>
      </c>
      <c r="D23" s="158"/>
      <c r="E23" s="157"/>
      <c r="F23" s="157"/>
      <c r="G23" s="157"/>
      <c r="H23" s="157"/>
      <c r="I23" s="157"/>
      <c r="J23" s="157"/>
      <c r="K23" s="157"/>
      <c r="L23" s="157"/>
      <c r="M23" s="156"/>
      <c r="N23" s="151"/>
    </row>
    <row r="24" spans="1:14" ht="12.75" customHeight="1" x14ac:dyDescent="0.2">
      <c r="A24" s="153"/>
      <c r="B24" s="155"/>
      <c r="C24" s="169" t="s">
        <v>147</v>
      </c>
      <c r="D24" s="169"/>
      <c r="E24" s="169"/>
      <c r="F24" s="169"/>
      <c r="G24" s="169"/>
      <c r="H24" s="169"/>
      <c r="I24" s="169"/>
      <c r="J24" s="169"/>
      <c r="K24" s="169"/>
      <c r="L24" s="169"/>
      <c r="M24" s="169"/>
      <c r="N24" s="151"/>
    </row>
    <row r="25" spans="1:14" ht="12.75" customHeight="1" x14ac:dyDescent="0.2">
      <c r="A25" s="9"/>
      <c r="E25" s="2"/>
      <c r="F25" s="2"/>
      <c r="G25" s="2"/>
    </row>
    <row r="26" spans="1:14" ht="12.75" customHeight="1" x14ac:dyDescent="0.2">
      <c r="A26" s="9"/>
      <c r="B26" s="1" t="s">
        <v>148</v>
      </c>
      <c r="C26" s="1" t="s">
        <v>133</v>
      </c>
      <c r="D26" s="1" t="s">
        <v>134</v>
      </c>
      <c r="E26" s="2"/>
      <c r="F26" s="2"/>
      <c r="G26" s="2"/>
    </row>
    <row r="27" spans="1:14" ht="12.75" customHeight="1" x14ac:dyDescent="0.2">
      <c r="A27" s="9"/>
      <c r="D27" s="1" t="s">
        <v>135</v>
      </c>
      <c r="E27" s="2"/>
      <c r="F27" s="2"/>
      <c r="G27" s="2"/>
    </row>
    <row r="28" spans="1:14" ht="12.75" customHeight="1" x14ac:dyDescent="0.2">
      <c r="A28" s="9"/>
      <c r="E28" s="2"/>
      <c r="F28" s="2"/>
      <c r="G28" s="2"/>
    </row>
    <row r="29" spans="1:14" ht="12.75" customHeight="1" x14ac:dyDescent="0.2">
      <c r="A29" s="9" t="s">
        <v>120</v>
      </c>
      <c r="E29" s="2"/>
      <c r="F29" s="2"/>
      <c r="G29" s="2"/>
    </row>
    <row r="30" spans="1:14" ht="12.75" customHeight="1" x14ac:dyDescent="0.2">
      <c r="A30" s="9"/>
      <c r="B30" s="1" t="s">
        <v>112</v>
      </c>
      <c r="C30" s="1" t="s">
        <v>123</v>
      </c>
      <c r="E30" s="2"/>
      <c r="F30" s="2"/>
      <c r="G30" s="2"/>
    </row>
    <row r="31" spans="1:14" ht="12.75" customHeight="1" x14ac:dyDescent="0.2">
      <c r="A31" s="9"/>
      <c r="B31" s="12"/>
      <c r="E31" s="2"/>
      <c r="F31" s="2"/>
      <c r="G31" s="2"/>
    </row>
    <row r="32" spans="1:14" ht="40.5" customHeight="1" x14ac:dyDescent="0.2">
      <c r="A32" s="9"/>
      <c r="B32" s="17" t="s">
        <v>113</v>
      </c>
      <c r="C32" s="166" t="s">
        <v>124</v>
      </c>
      <c r="D32" s="166"/>
      <c r="E32" s="166"/>
      <c r="F32" s="2"/>
      <c r="G32" s="2"/>
    </row>
    <row r="33" spans="1:12" ht="12.75" customHeight="1" x14ac:dyDescent="0.2">
      <c r="A33" s="9"/>
      <c r="E33" s="2"/>
      <c r="F33" s="2"/>
      <c r="G33" s="2"/>
    </row>
    <row r="34" spans="1:12" ht="27" customHeight="1" x14ac:dyDescent="0.2">
      <c r="A34" s="9"/>
      <c r="B34" s="16" t="s">
        <v>115</v>
      </c>
      <c r="C34" s="166" t="s">
        <v>125</v>
      </c>
      <c r="D34" s="166"/>
      <c r="E34" s="166"/>
      <c r="F34" s="2"/>
      <c r="G34" s="2"/>
    </row>
    <row r="35" spans="1:12" ht="12.75" customHeight="1" x14ac:dyDescent="0.2">
      <c r="A35" s="9"/>
      <c r="E35" s="2"/>
      <c r="F35" s="2"/>
      <c r="G35" s="2"/>
    </row>
    <row r="36" spans="1:12" ht="12.75" customHeight="1" x14ac:dyDescent="0.2">
      <c r="A36" s="9"/>
      <c r="B36" s="13" t="s">
        <v>118</v>
      </c>
      <c r="C36" s="14" t="s">
        <v>121</v>
      </c>
      <c r="E36" s="2"/>
      <c r="F36" s="2"/>
      <c r="G36" s="2"/>
    </row>
    <row r="37" spans="1:12" ht="12.75" customHeight="1" x14ac:dyDescent="0.2">
      <c r="E37" s="2"/>
      <c r="F37" s="2"/>
      <c r="G37" s="2"/>
    </row>
    <row r="38" spans="1:12" ht="12.75" customHeight="1" x14ac:dyDescent="0.2">
      <c r="B38" s="1" t="s">
        <v>137</v>
      </c>
      <c r="C38" s="1" t="s">
        <v>122</v>
      </c>
      <c r="E38" s="2"/>
      <c r="F38" s="2"/>
      <c r="G38" s="2"/>
    </row>
    <row r="39" spans="1:12" ht="12.75" customHeight="1" x14ac:dyDescent="0.2">
      <c r="E39" s="2"/>
      <c r="F39" s="2"/>
      <c r="G39" s="2"/>
    </row>
    <row r="40" spans="1:12" ht="12.75" hidden="1" customHeight="1" x14ac:dyDescent="0.2">
      <c r="E40" s="2"/>
      <c r="F40" s="2"/>
      <c r="G40" s="2"/>
    </row>
    <row r="41" spans="1:12" ht="12.75" hidden="1" customHeight="1" x14ac:dyDescent="0.2">
      <c r="E41" s="2"/>
      <c r="F41" s="2"/>
      <c r="G41" s="2"/>
    </row>
    <row r="42" spans="1:12" ht="12.75" hidden="1" customHeight="1" x14ac:dyDescent="0.2">
      <c r="E42" s="2"/>
      <c r="F42" s="2"/>
      <c r="G42" s="2"/>
    </row>
    <row r="43" spans="1:12" ht="12.75" hidden="1" customHeight="1" x14ac:dyDescent="0.2">
      <c r="E43" s="2"/>
      <c r="F43" s="2"/>
      <c r="G43" s="2"/>
    </row>
    <row r="44" spans="1:12" ht="12.75" hidden="1" customHeight="1" x14ac:dyDescent="0.2">
      <c r="A44" s="9"/>
      <c r="E44" s="2"/>
      <c r="F44" s="2"/>
      <c r="G44" s="2"/>
    </row>
    <row r="45" spans="1:12" ht="12.75" hidden="1" customHeight="1" x14ac:dyDescent="0.2">
      <c r="A45" s="9"/>
      <c r="E45" s="2"/>
      <c r="F45" s="2"/>
      <c r="G45" s="2"/>
    </row>
    <row r="46" spans="1:12" ht="12.75" hidden="1" customHeight="1" x14ac:dyDescent="0.2"/>
    <row r="47" spans="1:12" ht="12.75" hidden="1" customHeight="1" x14ac:dyDescent="0.2"/>
    <row r="48" spans="1:12" ht="12.75" hidden="1" customHeight="1" x14ac:dyDescent="0.2">
      <c r="B48" s="13"/>
      <c r="C48" s="15"/>
      <c r="D48" s="15"/>
      <c r="E48" s="15"/>
      <c r="F48" s="15"/>
      <c r="G48" s="15"/>
      <c r="H48" s="15"/>
      <c r="I48" s="15"/>
      <c r="J48" s="15"/>
      <c r="K48" s="15"/>
      <c r="L48" s="15"/>
    </row>
    <row r="49" spans="2:12" ht="12.75" hidden="1" customHeight="1" x14ac:dyDescent="0.2">
      <c r="B49" s="13"/>
      <c r="D49" s="15"/>
      <c r="E49" s="15"/>
      <c r="F49" s="15"/>
      <c r="G49" s="15"/>
      <c r="H49" s="15"/>
      <c r="I49" s="15"/>
      <c r="J49" s="15"/>
      <c r="K49" s="15"/>
      <c r="L49" s="15"/>
    </row>
    <row r="50" spans="2:12" ht="12.75" hidden="1" customHeight="1" x14ac:dyDescent="0.2"/>
    <row r="51" spans="2:12" ht="12.75" hidden="1" customHeight="1" x14ac:dyDescent="0.2"/>
    <row r="52" spans="2:12" ht="12.75" hidden="1" customHeight="1" x14ac:dyDescent="0.2"/>
    <row r="53" spans="2:12" ht="12.75" hidden="1" customHeight="1" x14ac:dyDescent="0.2"/>
    <row r="54" spans="2:12" ht="12.75" hidden="1" customHeight="1" x14ac:dyDescent="0.2"/>
    <row r="55" spans="2:12" ht="12.75" hidden="1" customHeight="1" x14ac:dyDescent="0.2"/>
    <row r="56" spans="2:12" ht="12.75" hidden="1" customHeight="1" x14ac:dyDescent="0.2"/>
    <row r="57" spans="2:12" hidden="1" x14ac:dyDescent="0.2"/>
    <row r="58" spans="2:12" hidden="1" x14ac:dyDescent="0.2"/>
  </sheetData>
  <sheetProtection password="C9B9" sheet="1" objects="1" scenarios="1" selectLockedCells="1"/>
  <mergeCells count="9">
    <mergeCell ref="C34:E34"/>
    <mergeCell ref="C12:E12"/>
    <mergeCell ref="C16:E16"/>
    <mergeCell ref="C32:E32"/>
    <mergeCell ref="A2:I2"/>
    <mergeCell ref="B5:E5"/>
    <mergeCell ref="C24:M24"/>
    <mergeCell ref="C21:M21"/>
    <mergeCell ref="C18:E18"/>
  </mergeCells>
  <phoneticPr fontId="0" type="noConversion"/>
  <printOptions horizontalCentered="1"/>
  <pageMargins left="0.7" right="0.7" top="0.75" bottom="0.75" header="0.3" footer="0.3"/>
  <pageSetup scale="97" fitToWidth="0" fitToHeight="0" orientation="portrait" r:id="rId1"/>
  <headerFooter alignWithMargins="0">
    <oddFooter>&amp;LLast Revised: June 11, 2015&amp;R&amp;F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359666DE-FBC4-4F11-8AF7-B5B69C061CE7}">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6D5F4A6-961D-4021-B06F-25B5DC6FA88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C830B45-F89F-41F5-A482-2F20F90C62B3}">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FCCC394-C99A-4C57-9129-13F30B176BB4}">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04198F43-8E45-41F2-A049-941B894E2CFC}">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E471F324-D680-4197-AF5E-83CD4F2BAC78}">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ol min="12" max="13" width="9.140625" style="58" hidden="1"/>
    <col min="14" max="16383" width="9.140625" style="46" hidden="1"/>
    <col min="16384" max="16384" width="0"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F382FEBA-AA61-42B5-9185-A980A6FB043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985E4371-A253-47E2-B5F8-991469BC8F6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47CADCA1-ED2C-4AD6-89F5-A21186A8F24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BF2384FC-AB81-4BD0-B971-C3A4E44176C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EE155F27-0C3F-4B73-846A-41A6642D080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FA8FE295-9F49-4BFF-A234-160566E2F66F}">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I48+I44</f>
        <v>0</v>
      </c>
      <c r="L50" s="46"/>
      <c r="M50" s="46"/>
    </row>
    <row r="51" spans="2:13" ht="12.75" customHeight="1" thickTop="1" x14ac:dyDescent="0.2"/>
    <row r="52" spans="2:13" ht="12.75" hidden="1" customHeight="1" x14ac:dyDescent="0.2"/>
    <row r="53" spans="2:13" ht="12.75" hidden="1" customHeight="1" x14ac:dyDescent="0.2"/>
    <row r="54" spans="2:13" ht="12.75" hidden="1" customHeight="1" x14ac:dyDescent="0.2"/>
    <row r="55" spans="2: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2C0F99BB-B56D-4097-86B4-03D900EC003D}">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2E3108E7-F116-4118-BEAA-2035B32B533D}">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3E594E1B-03EA-46A5-85E6-07B7AE79C460}">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zoomScaleNormal="100" zoomScaleSheetLayoutView="100" workbookViewId="0">
      <selection activeCell="D27" sqref="D27"/>
    </sheetView>
  </sheetViews>
  <sheetFormatPr defaultColWidth="0" defaultRowHeight="12.75" zeroHeight="1" x14ac:dyDescent="0.2"/>
  <cols>
    <col min="1" max="1" width="9.140625" style="20" customWidth="1"/>
    <col min="2" max="2" width="58.85546875" style="20" customWidth="1"/>
    <col min="3" max="3" width="101.7109375" style="20" customWidth="1"/>
    <col min="4" max="4" width="9.140625" style="20" customWidth="1"/>
    <col min="5" max="16384" width="9.140625" style="20" hidden="1"/>
  </cols>
  <sheetData>
    <row r="1" spans="1:7" ht="18.75" thickBot="1" x14ac:dyDescent="0.3">
      <c r="A1" s="19" t="s">
        <v>35</v>
      </c>
      <c r="B1" s="19"/>
      <c r="C1" s="19"/>
    </row>
    <row r="2" spans="1:7" ht="15.75" x14ac:dyDescent="0.25">
      <c r="A2" s="21" t="s">
        <v>64</v>
      </c>
      <c r="B2" s="21"/>
    </row>
    <row r="3" spans="1:7" ht="15.75" x14ac:dyDescent="0.25">
      <c r="A3" s="21"/>
      <c r="B3" s="21"/>
    </row>
    <row r="4" spans="1:7" ht="16.5" thickBot="1" x14ac:dyDescent="0.3">
      <c r="B4" s="21"/>
      <c r="C4" s="21"/>
    </row>
    <row r="5" spans="1:7" ht="16.5" thickBot="1" x14ac:dyDescent="0.25">
      <c r="B5" s="22" t="s">
        <v>65</v>
      </c>
      <c r="C5" s="23" t="s">
        <v>66</v>
      </c>
    </row>
    <row r="6" spans="1:7" ht="47.25" x14ac:dyDescent="0.2">
      <c r="A6" s="24">
        <v>1</v>
      </c>
      <c r="B6" s="25" t="s">
        <v>67</v>
      </c>
      <c r="C6" s="26" t="s">
        <v>68</v>
      </c>
    </row>
    <row r="7" spans="1:7" ht="47.25" x14ac:dyDescent="0.2">
      <c r="A7" s="24">
        <v>2</v>
      </c>
      <c r="B7" s="27" t="s">
        <v>69</v>
      </c>
      <c r="C7" s="28" t="s">
        <v>126</v>
      </c>
    </row>
    <row r="8" spans="1:7" ht="47.25" x14ac:dyDescent="0.2">
      <c r="A8" s="24">
        <v>3</v>
      </c>
      <c r="B8" s="27" t="s">
        <v>70</v>
      </c>
      <c r="C8" s="28" t="s">
        <v>71</v>
      </c>
    </row>
    <row r="9" spans="1:7" ht="47.25" x14ac:dyDescent="0.2">
      <c r="A9" s="24">
        <v>4</v>
      </c>
      <c r="B9" s="27" t="s">
        <v>72</v>
      </c>
      <c r="C9" s="28" t="s">
        <v>73</v>
      </c>
    </row>
    <row r="10" spans="1:7" ht="47.25" x14ac:dyDescent="0.2">
      <c r="A10" s="24">
        <v>5</v>
      </c>
      <c r="B10" s="27" t="s">
        <v>74</v>
      </c>
      <c r="C10" s="28" t="s">
        <v>75</v>
      </c>
    </row>
    <row r="11" spans="1:7" ht="63" x14ac:dyDescent="0.2">
      <c r="A11" s="24">
        <v>6</v>
      </c>
      <c r="B11" s="27" t="s">
        <v>76</v>
      </c>
      <c r="C11" s="28" t="s">
        <v>77</v>
      </c>
    </row>
    <row r="12" spans="1:7" ht="35.25" customHeight="1" x14ac:dyDescent="0.2">
      <c r="A12" s="24">
        <v>7</v>
      </c>
      <c r="B12" s="27" t="s">
        <v>78</v>
      </c>
      <c r="C12" s="28" t="s">
        <v>79</v>
      </c>
    </row>
    <row r="13" spans="1:7" ht="31.5" x14ac:dyDescent="0.2">
      <c r="A13" s="24">
        <v>8</v>
      </c>
      <c r="B13" s="27" t="s">
        <v>80</v>
      </c>
      <c r="C13" s="28" t="s">
        <v>81</v>
      </c>
    </row>
    <row r="14" spans="1:7" ht="47.25" x14ac:dyDescent="0.2">
      <c r="A14" s="24">
        <v>9</v>
      </c>
      <c r="B14" s="27" t="s">
        <v>82</v>
      </c>
      <c r="C14" s="29" t="s">
        <v>83</v>
      </c>
    </row>
    <row r="15" spans="1:7" ht="63" x14ac:dyDescent="0.2">
      <c r="A15" s="24">
        <v>10</v>
      </c>
      <c r="B15" s="27" t="s">
        <v>26</v>
      </c>
      <c r="C15" s="28" t="s">
        <v>84</v>
      </c>
      <c r="G15" s="30" t="s">
        <v>85</v>
      </c>
    </row>
    <row r="16" spans="1:7" ht="78.75" x14ac:dyDescent="0.2">
      <c r="A16" s="24">
        <v>11</v>
      </c>
      <c r="B16" s="27" t="s">
        <v>86</v>
      </c>
      <c r="C16" s="29" t="s">
        <v>87</v>
      </c>
    </row>
    <row r="17" spans="1:7" ht="31.5" x14ac:dyDescent="0.2">
      <c r="A17" s="24">
        <v>12</v>
      </c>
      <c r="B17" s="27" t="s">
        <v>88</v>
      </c>
      <c r="C17" s="29" t="s">
        <v>89</v>
      </c>
      <c r="G17" s="30" t="s">
        <v>85</v>
      </c>
    </row>
    <row r="18" spans="1:7" ht="63" x14ac:dyDescent="0.25">
      <c r="A18" s="24">
        <v>13</v>
      </c>
      <c r="B18" s="31" t="s">
        <v>32</v>
      </c>
      <c r="C18" s="32" t="s">
        <v>90</v>
      </c>
    </row>
    <row r="19" spans="1:7" ht="63" x14ac:dyDescent="0.2">
      <c r="A19" s="24">
        <v>14</v>
      </c>
      <c r="B19" s="27" t="s">
        <v>91</v>
      </c>
      <c r="C19" s="28" t="s">
        <v>92</v>
      </c>
    </row>
    <row r="20" spans="1:7" ht="31.5" x14ac:dyDescent="0.2">
      <c r="A20" s="24">
        <v>15</v>
      </c>
      <c r="B20" s="27" t="s">
        <v>93</v>
      </c>
      <c r="C20" s="28" t="s">
        <v>94</v>
      </c>
    </row>
    <row r="21" spans="1:7" ht="63" x14ac:dyDescent="0.2">
      <c r="A21" s="24">
        <v>16</v>
      </c>
      <c r="B21" s="27" t="s">
        <v>95</v>
      </c>
      <c r="C21" s="28" t="s">
        <v>96</v>
      </c>
    </row>
    <row r="22" spans="1:7" ht="31.5" x14ac:dyDescent="0.2">
      <c r="A22" s="24">
        <v>17</v>
      </c>
      <c r="B22" s="27" t="s">
        <v>97</v>
      </c>
      <c r="C22" s="28" t="s">
        <v>98</v>
      </c>
    </row>
    <row r="23" spans="1:7" ht="47.25" x14ac:dyDescent="0.2">
      <c r="A23" s="24">
        <v>18</v>
      </c>
      <c r="B23" s="33" t="s">
        <v>61</v>
      </c>
      <c r="C23" s="28" t="s">
        <v>99</v>
      </c>
    </row>
    <row r="24" spans="1:7" ht="63" x14ac:dyDescent="0.2">
      <c r="A24" s="24">
        <v>19</v>
      </c>
      <c r="B24" s="27" t="s">
        <v>100</v>
      </c>
      <c r="C24" s="28" t="s">
        <v>101</v>
      </c>
    </row>
    <row r="25" spans="1:7" ht="48" thickBot="1" x14ac:dyDescent="0.3">
      <c r="A25" s="24">
        <v>20</v>
      </c>
      <c r="B25" s="34" t="s">
        <v>31</v>
      </c>
      <c r="C25" s="35" t="s">
        <v>102</v>
      </c>
    </row>
    <row r="26" spans="1:7" ht="15.75" x14ac:dyDescent="0.2">
      <c r="A26" s="24"/>
      <c r="B26" s="36"/>
      <c r="C26" s="37"/>
    </row>
    <row r="27" spans="1:7" ht="16.5" thickBot="1" x14ac:dyDescent="0.25">
      <c r="A27" s="24"/>
      <c r="B27" s="38" t="s">
        <v>103</v>
      </c>
      <c r="C27" s="37"/>
    </row>
    <row r="28" spans="1:7" ht="47.25" x14ac:dyDescent="0.2">
      <c r="B28" s="39" t="s">
        <v>104</v>
      </c>
      <c r="C28" s="40" t="s">
        <v>105</v>
      </c>
    </row>
    <row r="29" spans="1:7" ht="32.25" thickBot="1" x14ac:dyDescent="0.25">
      <c r="B29" s="41" t="s">
        <v>106</v>
      </c>
      <c r="C29" s="42" t="s">
        <v>107</v>
      </c>
    </row>
    <row r="30" spans="1:7" x14ac:dyDescent="0.2"/>
  </sheetData>
  <sheetProtection password="C9B9" sheet="1" objects="1" scenarios="1" selectLockedCells="1"/>
  <printOptions horizontalCentered="1"/>
  <pageMargins left="0.7" right="0.7" top="0.75" bottom="0.75" header="0.3" footer="0.3"/>
  <pageSetup scale="53" fitToWidth="0" fitToHeight="0" orientation="portrait" r:id="rId1"/>
  <headerFooter alignWithMargins="0">
    <oddFooter>&amp;LLast Revised: June 11, 2015&amp;R&amp;F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RowColHeaders="0" zoomScaleNormal="100" zoomScaleSheetLayoutView="100" workbookViewId="0">
      <selection activeCell="H11" sqref="H11:I11"/>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75" customHeight="1" thickBot="1" x14ac:dyDescent="0.35">
      <c r="A1" s="43" t="s">
        <v>35</v>
      </c>
      <c r="B1" s="44"/>
      <c r="C1" s="44"/>
      <c r="D1" s="44"/>
      <c r="E1" s="44"/>
      <c r="F1" s="44"/>
      <c r="G1" s="44"/>
      <c r="H1" s="44"/>
      <c r="I1" s="44"/>
      <c r="J1" s="45"/>
      <c r="K1" s="45"/>
    </row>
    <row r="2" spans="1:11" s="46" customFormat="1" ht="15.75" x14ac:dyDescent="0.25">
      <c r="A2" s="47" t="s">
        <v>108</v>
      </c>
      <c r="B2" s="48"/>
      <c r="C2" s="49"/>
      <c r="D2" s="49"/>
      <c r="E2" s="49"/>
      <c r="F2" s="50"/>
      <c r="G2" s="51" t="s">
        <v>36</v>
      </c>
      <c r="H2" s="179">
        <f>'E&amp;G'!H2:I2</f>
        <v>0</v>
      </c>
      <c r="I2" s="180"/>
    </row>
    <row r="3" spans="1:11" s="46" customFormat="1" ht="15.75" x14ac:dyDescent="0.25">
      <c r="A3" s="47"/>
      <c r="B3" s="48"/>
      <c r="C3" s="49"/>
      <c r="D3" s="49"/>
      <c r="E3" s="49"/>
      <c r="F3" s="50"/>
      <c r="G3" s="52"/>
      <c r="H3" s="52"/>
      <c r="I3" s="52"/>
    </row>
    <row r="4" spans="1:11" s="46" customFormat="1" ht="15.75" x14ac:dyDescent="0.25">
      <c r="A4" s="47"/>
      <c r="B4" s="48"/>
      <c r="C4" s="49"/>
      <c r="D4" s="49"/>
      <c r="E4" s="49"/>
      <c r="F4" s="50"/>
      <c r="G4" s="53" t="s">
        <v>37</v>
      </c>
      <c r="H4" s="181">
        <f>'E&amp;G'!H4:I4</f>
        <v>0</v>
      </c>
      <c r="I4" s="182"/>
    </row>
    <row r="5" spans="1:11" s="46" customFormat="1" ht="15.75"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15.75" x14ac:dyDescent="0.25">
      <c r="A7" s="47"/>
      <c r="B7" s="48"/>
      <c r="C7" s="49"/>
      <c r="D7" s="49"/>
      <c r="E7" s="49"/>
      <c r="F7" s="50"/>
      <c r="G7" s="54"/>
      <c r="H7" s="52"/>
      <c r="I7" s="52"/>
    </row>
    <row r="8" spans="1:11" s="46" customFormat="1" ht="15.75" x14ac:dyDescent="0.25">
      <c r="A8" s="47"/>
      <c r="B8" s="55"/>
      <c r="C8" s="56" t="s">
        <v>136</v>
      </c>
      <c r="D8" s="56"/>
      <c r="E8" s="56"/>
      <c r="F8" s="57"/>
      <c r="G8" s="184" t="s">
        <v>133</v>
      </c>
      <c r="H8" s="185" t="str">
        <f>Instructions!D26</f>
        <v>FY16 Budget - June 20, 2015</v>
      </c>
      <c r="I8" s="186"/>
    </row>
    <row r="9" spans="1:11" s="46" customFormat="1" ht="15.75" x14ac:dyDescent="0.25">
      <c r="A9" s="47"/>
      <c r="B9" s="55"/>
      <c r="C9" s="65" t="s">
        <v>138</v>
      </c>
      <c r="D9" s="56"/>
      <c r="E9" s="56"/>
      <c r="F9" s="57"/>
      <c r="G9" s="184"/>
      <c r="H9" s="185" t="str">
        <f>Instructions!D27</f>
        <v>FY15 Actual - October 17, 2015</v>
      </c>
      <c r="I9" s="185"/>
    </row>
    <row r="10" spans="1:11" s="46" customFormat="1" ht="15.75" x14ac:dyDescent="0.25">
      <c r="A10" s="47"/>
      <c r="B10" s="48"/>
      <c r="C10" s="49"/>
      <c r="D10" s="49"/>
      <c r="E10" s="49"/>
      <c r="F10" s="50"/>
      <c r="G10" s="54"/>
      <c r="H10" s="52"/>
      <c r="I10" s="52"/>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71">
        <f>SUM('Instructions:Statutory Waivers'!E15,'E&amp;G:Line Item (10)'!E15)</f>
        <v>0</v>
      </c>
      <c r="F15" s="71">
        <f>SUM('Instructions:Statutory Waivers'!F15,'E&amp;G:Line Item (10)'!F15)</f>
        <v>0</v>
      </c>
      <c r="G15" s="71">
        <f>SUM('Instructions:Statutory Waivers'!G15,'E&amp;G:Line Item (10)'!G15)</f>
        <v>0</v>
      </c>
      <c r="H15" s="71">
        <f>SUM('Instructions:Statutory Waivers'!H15,'E&amp;G:Line Item (10)'!H15)</f>
        <v>0</v>
      </c>
      <c r="I15" s="72">
        <f>SUM(E15:H15)</f>
        <v>0</v>
      </c>
    </row>
    <row r="16" spans="1:11" s="46" customFormat="1" x14ac:dyDescent="0.2">
      <c r="B16" s="46" t="s">
        <v>3</v>
      </c>
      <c r="C16" s="73" t="s">
        <v>4</v>
      </c>
      <c r="E16" s="136">
        <f>SUM('Instructions:Statutory Waivers'!E16,'E&amp;G:Line Item (10)'!E16)</f>
        <v>0</v>
      </c>
      <c r="F16" s="136">
        <f>SUM('Instructions:Statutory Waivers'!F16,'E&amp;G:Line Item (10)'!F16)</f>
        <v>0</v>
      </c>
      <c r="G16" s="136">
        <f>SUM('Instructions:Statutory Waivers'!G16,'E&amp;G:Line Item (10)'!G16)</f>
        <v>0</v>
      </c>
      <c r="H16" s="136">
        <f>SUM('Instructions:Statutory Waivers'!H16,'E&amp;G:Line Item (10)'!H16)</f>
        <v>0</v>
      </c>
      <c r="I16" s="74">
        <f>SUM(E16:H16)</f>
        <v>0</v>
      </c>
    </row>
    <row r="17" spans="1:13" x14ac:dyDescent="0.2">
      <c r="B17" s="46" t="s">
        <v>5</v>
      </c>
      <c r="C17" s="63" t="s">
        <v>6</v>
      </c>
      <c r="E17" s="136">
        <f>SUM('Instructions:Statutory Waivers'!E17,'E&amp;G:Line Item (10)'!E17)</f>
        <v>0</v>
      </c>
      <c r="F17" s="136">
        <f>SUM('Instructions:Statutory Waivers'!F17,'E&amp;G:Line Item (10)'!F17)</f>
        <v>0</v>
      </c>
      <c r="G17" s="136">
        <f>SUM('Instructions:Statutory Waivers'!G17,'E&amp;G:Line Item (10)'!G17)</f>
        <v>0</v>
      </c>
      <c r="H17" s="136">
        <f>SUM('Instructions:Statutory Waivers'!H17,'E&amp;G:Line Item (10)'!H17)</f>
        <v>0</v>
      </c>
      <c r="I17" s="74">
        <f>SUM(E17:H17)</f>
        <v>0</v>
      </c>
    </row>
    <row r="18" spans="1:13" ht="13.5" thickBot="1" x14ac:dyDescent="0.25">
      <c r="B18" s="46" t="s">
        <v>7</v>
      </c>
      <c r="C18" s="63" t="s">
        <v>8</v>
      </c>
      <c r="E18" s="138">
        <f>SUM('Instructions:Statutory Waivers'!E18,'E&amp;G:Line Item (10)'!E18)</f>
        <v>0</v>
      </c>
      <c r="F18" s="138">
        <f>SUM('Instructions:Statutory Waivers'!F18,'E&amp;G:Line Item (10)'!F18)</f>
        <v>0</v>
      </c>
      <c r="G18" s="138">
        <f>SUM('Instructions:Statutory Waivers'!G18,'E&amp;G:Line Item (10)'!G18)</f>
        <v>0</v>
      </c>
      <c r="H18" s="138">
        <f>SUM('Instructions:Statutory Waivers'!H18,'E&amp;G:Line Item (10)'!H18)</f>
        <v>0</v>
      </c>
      <c r="I18" s="75">
        <f>SUM(E18:H18)</f>
        <v>0</v>
      </c>
    </row>
    <row r="19" spans="1:13" ht="13.5" thickBot="1" x14ac:dyDescent="0.25">
      <c r="B19" s="46" t="s">
        <v>9</v>
      </c>
      <c r="C19" s="63" t="s">
        <v>127</v>
      </c>
      <c r="E19" s="141">
        <f>E16-E17-E18</f>
        <v>0</v>
      </c>
      <c r="F19" s="142">
        <f>F16-F17-F18</f>
        <v>0</v>
      </c>
      <c r="G19" s="141">
        <f>G16-G17-G18</f>
        <v>0</v>
      </c>
      <c r="H19" s="140">
        <f>H16-H17-H18</f>
        <v>0</v>
      </c>
      <c r="I19" s="75">
        <f>SUM(E19:H19)</f>
        <v>0</v>
      </c>
    </row>
    <row r="20" spans="1:13" ht="13.5" thickBot="1" x14ac:dyDescent="0.25">
      <c r="A20" s="63"/>
      <c r="B20" s="63"/>
      <c r="E20" s="140"/>
      <c r="F20" s="140"/>
      <c r="G20" s="140"/>
      <c r="H20" s="140"/>
      <c r="I20" s="140"/>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83">
        <f>(E16+F16)*0.1</f>
        <v>0</v>
      </c>
      <c r="D22" s="84" t="s">
        <v>39</v>
      </c>
      <c r="E22" s="137">
        <f>SUM('Instructions:Statutory Waivers'!E22,'E&amp;G:Line Item (10)'!E22)</f>
        <v>0</v>
      </c>
      <c r="F22" s="148">
        <f>SUM('Instructions:Statutory Waivers'!F22,'E&amp;G:Line Item (10)'!F22)</f>
        <v>0</v>
      </c>
      <c r="G22" s="85"/>
      <c r="H22" s="86"/>
      <c r="I22" s="87">
        <f>SUM(E22:H22)</f>
        <v>0</v>
      </c>
      <c r="J22" s="161" t="s">
        <v>149</v>
      </c>
    </row>
    <row r="23" spans="1:13" ht="13.5" customHeight="1" thickBot="1" x14ac:dyDescent="0.25">
      <c r="B23" s="82">
        <v>2</v>
      </c>
      <c r="C23" s="88">
        <f>ROUNDDOWN(SUM(I22*0.025),0)</f>
        <v>0</v>
      </c>
      <c r="D23" s="89" t="s">
        <v>40</v>
      </c>
      <c r="E23" s="136">
        <f>SUM('Instructions:Statutory Waivers'!E23,'E&amp;G:Line Item (10)'!E23)</f>
        <v>0</v>
      </c>
      <c r="F23" s="139">
        <f>SUM('Instructions:Statutory Waivers'!F23,'E&amp;G:Line Item (10)'!F23)</f>
        <v>0</v>
      </c>
      <c r="G23" s="90"/>
      <c r="H23" s="91"/>
      <c r="I23" s="74">
        <f>SUM(E23:H23)</f>
        <v>0</v>
      </c>
      <c r="J23" s="160">
        <f>SUM(I22:I23)</f>
        <v>0</v>
      </c>
    </row>
    <row r="24" spans="1:13" ht="13.5" customHeight="1" x14ac:dyDescent="0.2">
      <c r="B24" s="82">
        <v>3</v>
      </c>
      <c r="C24" s="92" t="s">
        <v>19</v>
      </c>
      <c r="D24" s="89" t="s">
        <v>41</v>
      </c>
      <c r="E24" s="136">
        <f>SUM('Instructions:Statutory Waivers'!E24,'E&amp;G:Line Item (10)'!E24)</f>
        <v>0</v>
      </c>
      <c r="F24" s="139">
        <f>SUM('Instructions:Statutory Waivers'!F24,'E&amp;G:Line Item (10)'!F24)</f>
        <v>0</v>
      </c>
      <c r="G24" s="90"/>
      <c r="H24" s="91"/>
      <c r="I24" s="74">
        <f t="shared" ref="I24:I41" si="0">SUM(E24:H24)</f>
        <v>0</v>
      </c>
      <c r="M24" s="93"/>
    </row>
    <row r="25" spans="1:13" ht="13.5" customHeight="1" x14ac:dyDescent="0.2">
      <c r="B25" s="82">
        <v>4</v>
      </c>
      <c r="C25" s="92" t="s">
        <v>22</v>
      </c>
      <c r="D25" s="89" t="s">
        <v>55</v>
      </c>
      <c r="E25" s="136">
        <f>SUM('Instructions:Statutory Waivers'!E25,'E&amp;G:Line Item (10)'!E25)</f>
        <v>0</v>
      </c>
      <c r="F25" s="139">
        <f>SUM('Instructions:Statutory Waivers'!F25,'E&amp;G:Line Item (10)'!F25)</f>
        <v>0</v>
      </c>
      <c r="G25" s="90"/>
      <c r="H25" s="91"/>
      <c r="I25" s="74">
        <f t="shared" si="0"/>
        <v>0</v>
      </c>
    </row>
    <row r="26" spans="1:13" ht="13.5" customHeight="1" x14ac:dyDescent="0.2">
      <c r="B26" s="82">
        <v>5</v>
      </c>
      <c r="C26" s="92" t="s">
        <v>23</v>
      </c>
      <c r="D26" s="89" t="s">
        <v>56</v>
      </c>
      <c r="E26" s="136">
        <f>SUM('Instructions:Statutory Waivers'!E26,'E&amp;G:Line Item (10)'!E26)</f>
        <v>0</v>
      </c>
      <c r="F26" s="139">
        <f>SUM('Instructions:Statutory Waivers'!F26,'E&amp;G:Line Item (10)'!F26)</f>
        <v>0</v>
      </c>
      <c r="G26" s="90"/>
      <c r="H26" s="91"/>
      <c r="I26" s="74">
        <f t="shared" si="0"/>
        <v>0</v>
      </c>
    </row>
    <row r="27" spans="1:13" ht="13.5" customHeight="1" x14ac:dyDescent="0.2">
      <c r="A27" s="94"/>
      <c r="B27" s="82">
        <v>6</v>
      </c>
      <c r="C27" s="92" t="s">
        <v>58</v>
      </c>
      <c r="D27" s="89" t="s">
        <v>57</v>
      </c>
      <c r="E27" s="136">
        <f>SUM('Instructions:Statutory Waivers'!E27,'E&amp;G:Line Item (10)'!E27)</f>
        <v>0</v>
      </c>
      <c r="F27" s="139">
        <f>SUM('Instructions:Statutory Waivers'!F27,'E&amp;G:Line Item (10)'!F27)</f>
        <v>0</v>
      </c>
      <c r="G27" s="90"/>
      <c r="H27" s="91"/>
      <c r="I27" s="74">
        <f t="shared" si="0"/>
        <v>0</v>
      </c>
    </row>
    <row r="28" spans="1:13" ht="13.5" customHeight="1" x14ac:dyDescent="0.2">
      <c r="A28" s="94"/>
      <c r="B28" s="82">
        <v>7</v>
      </c>
      <c r="C28" s="92" t="s">
        <v>20</v>
      </c>
      <c r="D28" s="89" t="s">
        <v>51</v>
      </c>
      <c r="E28" s="136">
        <f>SUM('Instructions:Statutory Waivers'!E28,'E&amp;G:Line Item (10)'!E28)</f>
        <v>0</v>
      </c>
      <c r="F28" s="139">
        <f>SUM('Instructions:Statutory Waivers'!F28,'E&amp;G:Line Item (10)'!F28)</f>
        <v>0</v>
      </c>
      <c r="G28" s="90"/>
      <c r="H28" s="91"/>
      <c r="I28" s="74">
        <f t="shared" si="0"/>
        <v>0</v>
      </c>
    </row>
    <row r="29" spans="1:13" ht="13.5" customHeight="1" x14ac:dyDescent="0.2">
      <c r="A29" s="94"/>
      <c r="B29" s="82">
        <v>8</v>
      </c>
      <c r="C29" s="92" t="s">
        <v>21</v>
      </c>
      <c r="D29" s="89" t="s">
        <v>53</v>
      </c>
      <c r="E29" s="136">
        <f>SUM('Instructions:Statutory Waivers'!E29,'E&amp;G:Line Item (10)'!E29)</f>
        <v>0</v>
      </c>
      <c r="F29" s="139">
        <f>SUM('Instructions:Statutory Waivers'!F29,'E&amp;G:Line Item (10)'!F29)</f>
        <v>0</v>
      </c>
      <c r="G29" s="90"/>
      <c r="H29" s="91"/>
      <c r="I29" s="74">
        <f t="shared" si="0"/>
        <v>0</v>
      </c>
    </row>
    <row r="30" spans="1:13" ht="13.5" customHeight="1" x14ac:dyDescent="0.2">
      <c r="B30" s="82">
        <v>9</v>
      </c>
      <c r="C30" s="92" t="s">
        <v>25</v>
      </c>
      <c r="D30" s="89" t="s">
        <v>54</v>
      </c>
      <c r="E30" s="136">
        <f>SUM('Instructions:Statutory Waivers'!E30,'E&amp;G:Line Item (10)'!E30)</f>
        <v>0</v>
      </c>
      <c r="F30" s="139">
        <f>SUM('Instructions:Statutory Waivers'!F30,'E&amp;G:Line Item (10)'!F30)</f>
        <v>0</v>
      </c>
      <c r="G30" s="90"/>
      <c r="H30" s="91"/>
      <c r="I30" s="74">
        <f t="shared" si="0"/>
        <v>0</v>
      </c>
    </row>
    <row r="31" spans="1:13" ht="13.5" customHeight="1" x14ac:dyDescent="0.2">
      <c r="B31" s="82">
        <v>10</v>
      </c>
      <c r="C31" s="92" t="s">
        <v>128</v>
      </c>
      <c r="D31" s="89" t="s">
        <v>44</v>
      </c>
      <c r="E31" s="136">
        <f>SUM('Instructions:Statutory Waivers'!E31,'E&amp;G:Line Item (10)'!E31)</f>
        <v>0</v>
      </c>
      <c r="F31" s="139">
        <f>SUM('Instructions:Statutory Waivers'!F31,'E&amp;G:Line Item (10)'!F31)</f>
        <v>0</v>
      </c>
      <c r="G31" s="136">
        <f>SUM('Instructions:Statutory Waivers'!G10,'E&amp;G:Line Item (10)'!G10)</f>
        <v>0</v>
      </c>
      <c r="H31" s="136">
        <f>SUM('Instructions:Statutory Waivers'!H10,'E&amp;G:Line Item (10)'!H10)</f>
        <v>0</v>
      </c>
      <c r="I31" s="74">
        <f t="shared" si="0"/>
        <v>0</v>
      </c>
    </row>
    <row r="32" spans="1:13" ht="13.5" customHeight="1" x14ac:dyDescent="0.2">
      <c r="B32" s="82">
        <v>11</v>
      </c>
      <c r="C32" s="92" t="s">
        <v>34</v>
      </c>
      <c r="D32" s="89" t="s">
        <v>42</v>
      </c>
      <c r="E32" s="95"/>
      <c r="F32" s="96"/>
      <c r="G32" s="136">
        <f>SUM('Instructions:Statutory Waivers'!G11,'E&amp;G:Line Item (10)'!G11)</f>
        <v>0</v>
      </c>
      <c r="H32" s="149"/>
      <c r="I32" s="74">
        <f t="shared" si="0"/>
        <v>0</v>
      </c>
      <c r="L32" s="46"/>
      <c r="M32" s="46"/>
    </row>
    <row r="33" spans="2:13" ht="13.5" customHeight="1" x14ac:dyDescent="0.2">
      <c r="B33" s="82">
        <v>12</v>
      </c>
      <c r="C33" s="92" t="s">
        <v>27</v>
      </c>
      <c r="D33" s="89" t="s">
        <v>43</v>
      </c>
      <c r="E33" s="90"/>
      <c r="F33" s="91"/>
      <c r="G33" s="149"/>
      <c r="H33" s="136">
        <f>SUM('Instructions:Statutory Waivers'!H12,'E&amp;G:Line Item (10)'!H12)</f>
        <v>0</v>
      </c>
      <c r="I33" s="74">
        <f t="shared" si="0"/>
        <v>0</v>
      </c>
      <c r="L33" s="46"/>
      <c r="M33" s="46"/>
    </row>
    <row r="34" spans="2:13" ht="13.5" customHeight="1" x14ac:dyDescent="0.2">
      <c r="B34" s="82">
        <v>13</v>
      </c>
      <c r="C34" s="92" t="s">
        <v>129</v>
      </c>
      <c r="D34" s="89" t="s">
        <v>46</v>
      </c>
      <c r="E34" s="90"/>
      <c r="F34" s="91"/>
      <c r="G34" s="136">
        <f>SUM('Instructions:Statutory Waivers'!G13,'E&amp;G:Line Item (10)'!G13)</f>
        <v>0</v>
      </c>
      <c r="H34" s="97"/>
      <c r="I34" s="74">
        <f t="shared" si="0"/>
        <v>0</v>
      </c>
      <c r="L34" s="46"/>
      <c r="M34" s="46"/>
    </row>
    <row r="35" spans="2:13" ht="13.5" customHeight="1" x14ac:dyDescent="0.2">
      <c r="B35" s="82">
        <v>14</v>
      </c>
      <c r="C35" s="92" t="s">
        <v>130</v>
      </c>
      <c r="D35" s="89" t="s">
        <v>50</v>
      </c>
      <c r="E35" s="90"/>
      <c r="F35" s="91"/>
      <c r="G35" s="136">
        <f>SUM('Instructions:Statutory Waivers'!G14,'E&amp;G:Line Item (10)'!G14)</f>
        <v>0</v>
      </c>
      <c r="H35" s="97"/>
      <c r="I35" s="74">
        <f t="shared" si="0"/>
        <v>0</v>
      </c>
      <c r="L35" s="46"/>
      <c r="M35" s="46"/>
    </row>
    <row r="36" spans="2:13" ht="13.5" customHeight="1" x14ac:dyDescent="0.2">
      <c r="B36" s="82">
        <v>15</v>
      </c>
      <c r="C36" s="92" t="s">
        <v>33</v>
      </c>
      <c r="D36" s="89" t="s">
        <v>59</v>
      </c>
      <c r="E36" s="90"/>
      <c r="F36" s="91"/>
      <c r="G36" s="136">
        <f>SUM('Instructions:Statutory Waivers'!G15,'E&amp;G:Line Item (10)'!G15)</f>
        <v>0</v>
      </c>
      <c r="H36" s="97"/>
      <c r="I36" s="74">
        <f>SUM(E36:H36)</f>
        <v>0</v>
      </c>
      <c r="L36" s="46"/>
      <c r="M36" s="46"/>
    </row>
    <row r="37" spans="2:13" ht="13.5" customHeight="1" x14ac:dyDescent="0.2">
      <c r="B37" s="82">
        <v>16</v>
      </c>
      <c r="C37" s="92" t="s">
        <v>24</v>
      </c>
      <c r="D37" s="98" t="s">
        <v>59</v>
      </c>
      <c r="E37" s="95"/>
      <c r="F37" s="96"/>
      <c r="G37" s="136">
        <f>SUM('Instructions:Statutory Waivers'!G16,'E&amp;G:Line Item (10)'!G16)</f>
        <v>0</v>
      </c>
      <c r="H37" s="136">
        <f>SUM('Instructions:Statutory Waivers'!H16,'E&amp;G:Line Item (10)'!H16)</f>
        <v>0</v>
      </c>
      <c r="I37" s="74">
        <f>SUM(E37:H37)</f>
        <v>0</v>
      </c>
      <c r="L37" s="46"/>
      <c r="M37" s="46"/>
    </row>
    <row r="38" spans="2:13" ht="13.5" customHeight="1" x14ac:dyDescent="0.2">
      <c r="B38" s="82">
        <v>17</v>
      </c>
      <c r="C38" s="92" t="s">
        <v>62</v>
      </c>
      <c r="D38" s="89" t="s">
        <v>49</v>
      </c>
      <c r="E38" s="90"/>
      <c r="F38" s="91"/>
      <c r="G38" s="136">
        <f>SUM('Instructions:Statutory Waivers'!G17,'E&amp;G:Line Item (10)'!G17)</f>
        <v>0</v>
      </c>
      <c r="H38" s="136">
        <f>SUM('Instructions:Statutory Waivers'!H17,'E&amp;G:Line Item (10)'!H17)</f>
        <v>0</v>
      </c>
      <c r="I38" s="74">
        <f t="shared" si="0"/>
        <v>0</v>
      </c>
      <c r="L38" s="46"/>
      <c r="M38" s="46"/>
    </row>
    <row r="39" spans="2:13" ht="13.5" customHeight="1" x14ac:dyDescent="0.2">
      <c r="B39" s="82">
        <v>18</v>
      </c>
      <c r="C39" s="92" t="s">
        <v>61</v>
      </c>
      <c r="D39" s="89" t="s">
        <v>45</v>
      </c>
      <c r="E39" s="90"/>
      <c r="F39" s="91"/>
      <c r="G39" s="136">
        <f>SUM('Instructions:Statutory Waivers'!G18,'E&amp;G:Line Item (10)'!G18)</f>
        <v>0</v>
      </c>
      <c r="H39" s="136">
        <f>SUM('Instructions:Statutory Waivers'!H18,'E&amp;G:Line Item (10)'!H18)</f>
        <v>0</v>
      </c>
      <c r="I39" s="74">
        <f t="shared" si="0"/>
        <v>0</v>
      </c>
      <c r="L39" s="46"/>
      <c r="M39" s="46"/>
    </row>
    <row r="40" spans="2:13" ht="13.5" customHeight="1" x14ac:dyDescent="0.2">
      <c r="B40" s="82">
        <v>19</v>
      </c>
      <c r="C40" s="92" t="s">
        <v>131</v>
      </c>
      <c r="D40" s="89" t="s">
        <v>48</v>
      </c>
      <c r="E40" s="90"/>
      <c r="F40" s="91"/>
      <c r="G40" s="136">
        <f>SUM('Instructions:Statutory Waivers'!G19,'E&amp;G:Line Item (10)'!G19)</f>
        <v>0</v>
      </c>
      <c r="H40" s="136">
        <f>SUM('Instructions:Statutory Waivers'!H19,'E&amp;G:Line Item (10)'!H19)</f>
        <v>0</v>
      </c>
      <c r="I40" s="74">
        <f t="shared" si="0"/>
        <v>0</v>
      </c>
      <c r="L40" s="46"/>
      <c r="M40" s="46"/>
    </row>
    <row r="41" spans="2:13" ht="13.5" customHeight="1" thickBot="1" x14ac:dyDescent="0.25">
      <c r="B41" s="82">
        <v>20</v>
      </c>
      <c r="C41" s="99" t="s">
        <v>31</v>
      </c>
      <c r="D41" s="100" t="s">
        <v>47</v>
      </c>
      <c r="E41" s="101"/>
      <c r="F41" s="102"/>
      <c r="G41" s="138">
        <f>SUM('Instructions:Statutory Waivers'!G20,'E&amp;G:Line Item (10)'!G20)</f>
        <v>0</v>
      </c>
      <c r="H41" s="138">
        <f>SUM('Instructions:Statutory Waivers'!H20,'E&amp;G:Line Item (10)'!H20)</f>
        <v>0</v>
      </c>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x14ac:dyDescent="0.2">
      <c r="E47" s="113"/>
      <c r="F47" s="113"/>
      <c r="G47" s="113"/>
      <c r="H47" s="113"/>
      <c r="I47" s="114"/>
      <c r="L47" s="46"/>
      <c r="M47" s="46"/>
    </row>
    <row r="48" spans="2:13" x14ac:dyDescent="0.2">
      <c r="B48" s="46" t="s">
        <v>15</v>
      </c>
      <c r="C48" s="115" t="s">
        <v>60</v>
      </c>
      <c r="E48" s="78"/>
      <c r="F48" s="78"/>
      <c r="G48" s="78"/>
      <c r="H48" s="78"/>
      <c r="I48" s="139">
        <f>'E&amp;G'!I48</f>
        <v>0</v>
      </c>
      <c r="L48" s="46"/>
      <c r="M48" s="46"/>
    </row>
    <row r="49" spans="2:13" x14ac:dyDescent="0.2">
      <c r="E49" s="78"/>
      <c r="F49" s="78"/>
      <c r="G49" s="78"/>
      <c r="H49" s="78"/>
      <c r="I49" s="74"/>
      <c r="L49" s="46"/>
      <c r="M49" s="46"/>
    </row>
    <row r="50" spans="2:13" ht="13.5" thickBot="1" x14ac:dyDescent="0.25">
      <c r="B50" s="46" t="s">
        <v>16</v>
      </c>
      <c r="C50" s="46" t="s">
        <v>119</v>
      </c>
      <c r="E50" s="78"/>
      <c r="F50" s="78"/>
      <c r="G50" s="78"/>
      <c r="H50" s="78"/>
      <c r="I50" s="116">
        <f>SUM('Instructions:Statutory Waivers'!I50,'E&amp;G:Line Item (10)'!I50)</f>
        <v>0</v>
      </c>
      <c r="L50" s="46"/>
      <c r="M50" s="46"/>
    </row>
    <row r="51" spans="2:13" ht="13.5" thickTop="1" x14ac:dyDescent="0.2">
      <c r="E51" s="78"/>
      <c r="F51" s="78"/>
      <c r="G51" s="78"/>
      <c r="H51" s="78"/>
      <c r="I51" s="150" t="str">
        <f>IF(I50=(SUM('Instructions:Statutory Waivers'!I50,'E&amp;G:Line Item (10)'!I50)),CHAR(252),CHAR(251))</f>
        <v>ü</v>
      </c>
      <c r="L51" s="46"/>
      <c r="M51" s="46"/>
    </row>
    <row r="52" spans="2:13" x14ac:dyDescent="0.2">
      <c r="E52" s="78"/>
      <c r="F52" s="78"/>
      <c r="G52" s="78" t="s">
        <v>141</v>
      </c>
      <c r="H52" s="147" t="e">
        <f>I22/(E16+F16)</f>
        <v>#DIV/0!</v>
      </c>
      <c r="I52" s="46"/>
      <c r="L52" s="46"/>
      <c r="M52" s="46"/>
    </row>
    <row r="53" spans="2:13" x14ac:dyDescent="0.2">
      <c r="E53" s="78"/>
      <c r="F53" s="78"/>
      <c r="G53" s="78" t="s">
        <v>142</v>
      </c>
      <c r="H53" s="147" t="e">
        <f>I23/I22</f>
        <v>#DIV/0!</v>
      </c>
      <c r="I53" s="46"/>
      <c r="L53" s="46"/>
      <c r="M53" s="46"/>
    </row>
    <row r="54" spans="2:13" x14ac:dyDescent="0.2">
      <c r="L54" s="46"/>
      <c r="M54" s="46"/>
    </row>
    <row r="55" spans="2:13" hidden="1" x14ac:dyDescent="0.2">
      <c r="E55" s="63"/>
      <c r="F55" s="46"/>
      <c r="G55" s="46"/>
      <c r="H55" s="46"/>
      <c r="I55" s="64"/>
      <c r="L55" s="46"/>
      <c r="M55" s="46"/>
    </row>
    <row r="56" spans="2:13" hidden="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rintOptions horizontalCentered="1"/>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24AE9B0-7143-4F5F-97ED-1DAD465F70C9}">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EA24852D-4760-4C1F-8689-A6FEB93D1F22}">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887DD3D-2154-4268-97CC-E022C68ACFCB}">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2" sqref="H2:I2"/>
    </sheetView>
  </sheetViews>
  <sheetFormatPr defaultColWidth="0" defaultRowHeight="12.75"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87"/>
      <c r="I2" s="188"/>
    </row>
    <row r="3" spans="1:11" s="46" customFormat="1" ht="6" customHeight="1" x14ac:dyDescent="0.25">
      <c r="A3" s="47"/>
      <c r="B3" s="48"/>
      <c r="C3" s="49"/>
      <c r="D3" s="49"/>
      <c r="E3" s="49"/>
      <c r="F3" s="50"/>
      <c r="G3" s="52"/>
      <c r="H3" s="52"/>
      <c r="I3" s="52"/>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52"/>
      <c r="I5" s="52"/>
    </row>
    <row r="6" spans="1:11" s="46" customFormat="1" ht="15.75" x14ac:dyDescent="0.25">
      <c r="A6" s="126">
        <f>IF(H6="FY16 - Budget","2015-16 Budget",(IF(H6="FY15 - Actual","2014-15 Actual",)))</f>
        <v>0</v>
      </c>
      <c r="B6" s="55"/>
      <c r="C6" s="56"/>
      <c r="D6" s="56"/>
      <c r="E6" s="56"/>
      <c r="F6" s="57"/>
      <c r="G6" s="51" t="s">
        <v>132</v>
      </c>
      <c r="H6" s="172"/>
      <c r="I6" s="173"/>
    </row>
    <row r="7" spans="1:11" s="46" customFormat="1" ht="6" customHeight="1" x14ac:dyDescent="0.25">
      <c r="A7" s="47"/>
      <c r="B7" s="48"/>
      <c r="C7" s="49"/>
      <c r="D7" s="49"/>
      <c r="E7" s="49"/>
      <c r="F7" s="50"/>
      <c r="G7" s="54"/>
      <c r="H7" s="52"/>
      <c r="I7" s="52"/>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27" t="s">
        <v>139</v>
      </c>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52"/>
      <c r="I10" s="52"/>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83">
        <f>(E16+F16)*0.1</f>
        <v>0</v>
      </c>
      <c r="D22" s="84" t="s">
        <v>39</v>
      </c>
      <c r="E22" s="131"/>
      <c r="F22" s="132"/>
      <c r="G22" s="85"/>
      <c r="H22" s="86"/>
      <c r="I22" s="87">
        <f>SUM(E22:F22)</f>
        <v>0</v>
      </c>
      <c r="J22" s="161" t="s">
        <v>149</v>
      </c>
    </row>
    <row r="23" spans="1:13" ht="13.5" customHeight="1" thickBot="1" x14ac:dyDescent="0.25">
      <c r="B23" s="82">
        <v>2</v>
      </c>
      <c r="C23" s="88">
        <f>ROUNDDOWN(SUM(I22*0.025),0)</f>
        <v>0</v>
      </c>
      <c r="D23" s="89" t="s">
        <v>40</v>
      </c>
      <c r="E23" s="128"/>
      <c r="F23" s="129"/>
      <c r="G23" s="90"/>
      <c r="H23" s="91"/>
      <c r="I23" s="74">
        <f>SUM(E23:H23)</f>
        <v>0</v>
      </c>
      <c r="J23" s="160">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ref="I27:I33" si="1">SUM(E27:H27)</f>
        <v>0</v>
      </c>
    </row>
    <row r="28" spans="1:13" ht="13.5" customHeight="1" x14ac:dyDescent="0.2">
      <c r="B28" s="82">
        <v>7</v>
      </c>
      <c r="C28" s="92" t="s">
        <v>20</v>
      </c>
      <c r="D28" s="89" t="s">
        <v>51</v>
      </c>
      <c r="E28" s="128"/>
      <c r="F28" s="122"/>
      <c r="G28" s="90"/>
      <c r="H28" s="91"/>
      <c r="I28" s="74">
        <f t="shared" si="1"/>
        <v>0</v>
      </c>
    </row>
    <row r="29" spans="1:13" ht="13.5" customHeight="1" x14ac:dyDescent="0.2">
      <c r="B29" s="82">
        <v>8</v>
      </c>
      <c r="C29" s="92" t="s">
        <v>21</v>
      </c>
      <c r="D29" s="89" t="s">
        <v>53</v>
      </c>
      <c r="E29" s="128"/>
      <c r="F29" s="122"/>
      <c r="G29" s="90"/>
      <c r="H29" s="91"/>
      <c r="I29" s="74">
        <f t="shared" si="1"/>
        <v>0</v>
      </c>
    </row>
    <row r="30" spans="1:13" ht="13.5" customHeight="1" x14ac:dyDescent="0.2">
      <c r="B30" s="82">
        <v>9</v>
      </c>
      <c r="C30" s="92" t="s">
        <v>25</v>
      </c>
      <c r="D30" s="89" t="s">
        <v>54</v>
      </c>
      <c r="E30" s="128"/>
      <c r="F30" s="129"/>
      <c r="G30" s="90"/>
      <c r="H30" s="91"/>
      <c r="I30" s="74">
        <f t="shared" si="1"/>
        <v>0</v>
      </c>
    </row>
    <row r="31" spans="1:13" ht="13.5" customHeight="1" x14ac:dyDescent="0.2">
      <c r="B31" s="82">
        <v>10</v>
      </c>
      <c r="C31" s="92" t="s">
        <v>128</v>
      </c>
      <c r="D31" s="89" t="s">
        <v>44</v>
      </c>
      <c r="E31" s="128"/>
      <c r="F31" s="129"/>
      <c r="G31" s="128"/>
      <c r="H31" s="129"/>
      <c r="I31" s="74">
        <f t="shared" si="1"/>
        <v>0</v>
      </c>
    </row>
    <row r="32" spans="1:13" ht="13.5" customHeight="1" x14ac:dyDescent="0.2">
      <c r="B32" s="82">
        <v>11</v>
      </c>
      <c r="C32" s="92" t="s">
        <v>34</v>
      </c>
      <c r="D32" s="89" t="s">
        <v>42</v>
      </c>
      <c r="E32" s="95"/>
      <c r="F32" s="96"/>
      <c r="G32" s="128"/>
      <c r="H32" s="123"/>
      <c r="I32" s="74">
        <f t="shared" si="1"/>
        <v>0</v>
      </c>
      <c r="L32" s="46"/>
      <c r="M32" s="46"/>
    </row>
    <row r="33" spans="2:13" ht="13.5" customHeight="1" x14ac:dyDescent="0.2">
      <c r="B33" s="82">
        <v>12</v>
      </c>
      <c r="C33" s="92" t="s">
        <v>27</v>
      </c>
      <c r="D33" s="89" t="s">
        <v>43</v>
      </c>
      <c r="E33" s="90"/>
      <c r="F33" s="91"/>
      <c r="G33" s="124"/>
      <c r="H33" s="129"/>
      <c r="I33" s="74">
        <f t="shared" si="1"/>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idden="1" x14ac:dyDescent="0.2"/>
    <row r="55" spans="1:13" hidden="1" x14ac:dyDescent="0.2"/>
  </sheetData>
  <sheetProtection password="C9B9" sheet="1" objects="1" scenarios="1" selectLockedCells="1"/>
  <mergeCells count="10">
    <mergeCell ref="H2:I2"/>
    <mergeCell ref="I13:I14"/>
    <mergeCell ref="E13:F13"/>
    <mergeCell ref="G13:H13"/>
    <mergeCell ref="H4:I4"/>
    <mergeCell ref="H8:I8"/>
    <mergeCell ref="H11:I11"/>
    <mergeCell ref="H6:I6"/>
    <mergeCell ref="G8:G9"/>
    <mergeCell ref="H9:I9"/>
  </mergeCells>
  <phoneticPr fontId="0" type="noConversion"/>
  <dataValidations count="2">
    <dataValidation type="list" allowBlank="1" showInputMessage="1" showErrorMessage="1" sqref="H6:I6">
      <formula1>"FY16 - Budget,FY15 - Actual"</formula1>
    </dataValidation>
    <dataValidation type="list" allowBlank="1"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4" id="{1A40473E-DD94-4D42-8C7B-E1A9ADECFF35}">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3" id="{AC69C8C4-040E-4356-ADBE-8905D6187A5E}">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69173377-079C-4495-886A-861DCF48659E}">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59" t="s">
        <v>150</v>
      </c>
      <c r="K21" s="61"/>
    </row>
    <row r="22" spans="1:13" ht="13.5" customHeight="1" thickBot="1" x14ac:dyDescent="0.25">
      <c r="B22" s="82">
        <v>1</v>
      </c>
      <c r="C22" s="120">
        <f>(E16+F16)*0.1</f>
        <v>0</v>
      </c>
      <c r="D22" s="84" t="s">
        <v>39</v>
      </c>
      <c r="E22" s="131"/>
      <c r="F22" s="132"/>
      <c r="G22" s="85"/>
      <c r="H22" s="86"/>
      <c r="I22" s="87">
        <f>SUM(E22:H22)</f>
        <v>0</v>
      </c>
      <c r="J22" s="161" t="s">
        <v>149</v>
      </c>
    </row>
    <row r="23" spans="1:13" ht="13.5" customHeight="1" thickBot="1" x14ac:dyDescent="0.25">
      <c r="B23" s="82">
        <v>2</v>
      </c>
      <c r="C23" s="121">
        <f>ROUNDDOWN(SUM(I22*0.025),0)</f>
        <v>0</v>
      </c>
      <c r="D23" s="89" t="s">
        <v>40</v>
      </c>
      <c r="E23" s="128"/>
      <c r="F23" s="129"/>
      <c r="G23" s="90"/>
      <c r="H23" s="91"/>
      <c r="I23" s="74">
        <f>SUM(E23:H23)</f>
        <v>0</v>
      </c>
      <c r="J23" s="160">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4428A95E-6E9A-4096-8E4D-51B0D27EDD48}">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D2EED4D-13D9-4330-BB82-42EAE2731113}">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1B498B0F-FCC4-4A41-A092-647E1BCFAD7C}">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5EEC21BB-3DB0-45FA-8C0B-A22A4E93B550}">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4DAE0A51-BCE5-4695-9D58-8C0F58C845E5}">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0A855FFA-8EF7-41FF-94CD-D242A05597E7}">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4FB2413-219E-49B7-926D-D7084EEE668E}">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58CE1DA-A557-479E-ACAA-142F182273F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235B5C20-C7EE-4A65-BC65-9614E6B3208A}">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J24" s="162"/>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A14B53D0-DCC8-435C-A61C-917A04DEC192}">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FC992162-8948-49A6-87B1-EB5A8A47537A}">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8D5A10F7-62E9-476A-B138-F9FFAD164E71}">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RowColHeaders="0" zoomScaleNormal="100" zoomScaleSheetLayoutView="100" workbookViewId="0">
      <selection activeCell="H4" sqref="H4:I4"/>
    </sheetView>
  </sheetViews>
  <sheetFormatPr defaultColWidth="0" defaultRowHeight="12.75" customHeight="1" zeroHeight="1" x14ac:dyDescent="0.2"/>
  <cols>
    <col min="1" max="1" width="2.85546875" style="46" customWidth="1"/>
    <col min="2" max="2" width="4.85546875" style="46" customWidth="1"/>
    <col min="3" max="3" width="46.5703125" style="46" customWidth="1"/>
    <col min="4" max="4" width="17.85546875" style="46" hidden="1" customWidth="1"/>
    <col min="5" max="8" width="12.28515625" style="62" customWidth="1"/>
    <col min="9" max="9" width="15" style="62" customWidth="1"/>
    <col min="10" max="10" width="9.140625" style="46" customWidth="1"/>
    <col min="11" max="11" width="9.140625" style="46" hidden="1" customWidth="1"/>
    <col min="12" max="13" width="9.140625" style="58" hidden="1" customWidth="1"/>
    <col min="14" max="16384" width="9.140625" style="46" hidden="1"/>
  </cols>
  <sheetData>
    <row r="1" spans="1:11" s="46" customFormat="1" ht="39.950000000000003" customHeight="1" thickBot="1" x14ac:dyDescent="0.35">
      <c r="A1" s="43" t="s">
        <v>35</v>
      </c>
      <c r="B1" s="44"/>
      <c r="C1" s="44"/>
      <c r="D1" s="44"/>
      <c r="E1" s="44"/>
      <c r="F1" s="44"/>
      <c r="G1" s="44"/>
      <c r="H1" s="44"/>
      <c r="I1" s="44"/>
      <c r="J1" s="45"/>
      <c r="K1" s="45"/>
    </row>
    <row r="2" spans="1:11" s="46" customFormat="1" ht="16.5" customHeight="1" x14ac:dyDescent="0.25">
      <c r="A2" s="47" t="s">
        <v>108</v>
      </c>
      <c r="B2" s="48"/>
      <c r="C2" s="49"/>
      <c r="D2" s="49"/>
      <c r="E2" s="49"/>
      <c r="F2" s="50"/>
      <c r="G2" s="51" t="s">
        <v>36</v>
      </c>
      <c r="H2" s="179">
        <f>'E&amp;G'!H2:I2</f>
        <v>0</v>
      </c>
      <c r="I2" s="180"/>
    </row>
    <row r="3" spans="1:11" s="46" customFormat="1" ht="6" customHeight="1" x14ac:dyDescent="0.25">
      <c r="A3" s="47"/>
      <c r="B3" s="48"/>
      <c r="C3" s="49"/>
      <c r="D3" s="49"/>
      <c r="E3" s="49"/>
      <c r="F3" s="50"/>
      <c r="G3" s="65"/>
      <c r="H3" s="65"/>
      <c r="I3" s="65"/>
    </row>
    <row r="4" spans="1:11" s="46" customFormat="1" ht="16.5" customHeight="1" x14ac:dyDescent="0.25">
      <c r="A4" s="47"/>
      <c r="B4" s="48"/>
      <c r="C4" s="49"/>
      <c r="D4" s="49"/>
      <c r="E4" s="49"/>
      <c r="F4" s="50"/>
      <c r="G4" s="53" t="s">
        <v>37</v>
      </c>
      <c r="H4" s="189"/>
      <c r="I4" s="190"/>
    </row>
    <row r="5" spans="1:11" s="46" customFormat="1" ht="6" customHeight="1" x14ac:dyDescent="0.25">
      <c r="A5" s="47"/>
      <c r="B5" s="48"/>
      <c r="C5" s="49"/>
      <c r="D5" s="49"/>
      <c r="E5" s="49"/>
      <c r="F5" s="50"/>
      <c r="G5" s="54"/>
      <c r="H5" s="65"/>
      <c r="I5" s="65"/>
    </row>
    <row r="6" spans="1:11" s="46" customFormat="1" ht="15.75" x14ac:dyDescent="0.25">
      <c r="A6" s="126">
        <f>IF(H6="FY16 - Budget","2015-16 Budget",(IF(H6="FY15 - Actual","2014-15 Actual",)))</f>
        <v>0</v>
      </c>
      <c r="B6" s="55"/>
      <c r="C6" s="56"/>
      <c r="D6" s="56"/>
      <c r="E6" s="56"/>
      <c r="F6" s="57"/>
      <c r="G6" s="51" t="s">
        <v>132</v>
      </c>
      <c r="H6" s="181">
        <f>'E&amp;G'!H6:I6</f>
        <v>0</v>
      </c>
      <c r="I6" s="183"/>
    </row>
    <row r="7" spans="1:11" s="46" customFormat="1" ht="6" customHeight="1" x14ac:dyDescent="0.25">
      <c r="A7" s="47"/>
      <c r="B7" s="48"/>
      <c r="C7" s="49"/>
      <c r="D7" s="49"/>
      <c r="E7" s="49"/>
      <c r="F7" s="50"/>
      <c r="G7" s="54"/>
      <c r="H7" s="65"/>
      <c r="I7" s="65"/>
    </row>
    <row r="8" spans="1:11" s="46" customFormat="1" ht="15.75" x14ac:dyDescent="0.25">
      <c r="A8" s="47"/>
      <c r="B8" s="55"/>
      <c r="C8" s="56" t="s">
        <v>136</v>
      </c>
      <c r="D8" s="56"/>
      <c r="E8" s="56"/>
      <c r="F8" s="57"/>
      <c r="G8" s="184" t="s">
        <v>133</v>
      </c>
      <c r="H8" s="191" t="str">
        <f>Instructions!D26</f>
        <v>FY16 Budget - June 20, 2015</v>
      </c>
      <c r="I8" s="192"/>
    </row>
    <row r="9" spans="1:11" s="46" customFormat="1" ht="15.75" x14ac:dyDescent="0.25">
      <c r="A9" s="47"/>
      <c r="B9" s="55"/>
      <c r="C9" s="18"/>
      <c r="D9" s="56"/>
      <c r="E9" s="56"/>
      <c r="F9" s="57"/>
      <c r="G9" s="184"/>
      <c r="H9" s="191" t="str">
        <f>Instructions!D27</f>
        <v>FY15 Actual - October 17, 2015</v>
      </c>
      <c r="I9" s="191"/>
    </row>
    <row r="10" spans="1:11" s="46" customFormat="1" ht="6" customHeight="1" x14ac:dyDescent="0.25">
      <c r="A10" s="47"/>
      <c r="B10" s="48"/>
      <c r="C10" s="49"/>
      <c r="D10" s="49"/>
      <c r="E10" s="49"/>
      <c r="F10" s="50"/>
      <c r="G10" s="54"/>
      <c r="H10" s="65"/>
      <c r="I10" s="65"/>
    </row>
    <row r="11" spans="1:11" s="46" customFormat="1" ht="15.75" x14ac:dyDescent="0.25">
      <c r="A11" s="47"/>
      <c r="B11" s="55"/>
      <c r="C11" s="56"/>
      <c r="D11" s="56"/>
      <c r="E11" s="56"/>
      <c r="F11" s="57"/>
      <c r="G11" s="51" t="s">
        <v>38</v>
      </c>
      <c r="H11" s="172"/>
      <c r="I11" s="173"/>
    </row>
    <row r="12" spans="1:11" s="46" customFormat="1" ht="16.5" thickBot="1" x14ac:dyDescent="0.3">
      <c r="A12" s="47"/>
      <c r="B12" s="55"/>
      <c r="C12" s="56"/>
      <c r="D12" s="56"/>
      <c r="E12" s="56"/>
      <c r="F12" s="57"/>
      <c r="G12" s="56"/>
      <c r="H12" s="57"/>
      <c r="I12" s="51"/>
      <c r="K12" s="58"/>
    </row>
    <row r="13" spans="1:11" s="46" customFormat="1" x14ac:dyDescent="0.2">
      <c r="E13" s="174" t="s">
        <v>29</v>
      </c>
      <c r="F13" s="175"/>
      <c r="G13" s="174" t="s">
        <v>28</v>
      </c>
      <c r="H13" s="176"/>
      <c r="I13" s="177" t="s">
        <v>0</v>
      </c>
    </row>
    <row r="14" spans="1:11" s="46" customFormat="1" ht="13.5" thickBot="1" x14ac:dyDescent="0.25">
      <c r="A14" s="66"/>
      <c r="B14" s="67"/>
      <c r="C14" s="67"/>
      <c r="D14" s="67"/>
      <c r="E14" s="68" t="s">
        <v>17</v>
      </c>
      <c r="F14" s="69" t="s">
        <v>18</v>
      </c>
      <c r="G14" s="68" t="s">
        <v>17</v>
      </c>
      <c r="H14" s="70" t="s">
        <v>18</v>
      </c>
      <c r="I14" s="178"/>
    </row>
    <row r="15" spans="1:11" s="46" customFormat="1" x14ac:dyDescent="0.2">
      <c r="B15" s="46" t="s">
        <v>1</v>
      </c>
      <c r="C15" s="63" t="s">
        <v>2</v>
      </c>
      <c r="E15" s="117"/>
      <c r="F15" s="118"/>
      <c r="G15" s="117"/>
      <c r="H15" s="119"/>
      <c r="I15" s="72">
        <f>SUM(E15:H15)</f>
        <v>0</v>
      </c>
    </row>
    <row r="16" spans="1:11" s="46" customFormat="1" x14ac:dyDescent="0.2">
      <c r="B16" s="46" t="s">
        <v>3</v>
      </c>
      <c r="C16" s="73" t="s">
        <v>4</v>
      </c>
      <c r="E16" s="128"/>
      <c r="F16" s="129"/>
      <c r="G16" s="128"/>
      <c r="H16" s="130"/>
      <c r="I16" s="74">
        <f>SUM(E16:H16)</f>
        <v>0</v>
      </c>
    </row>
    <row r="17" spans="1:13" x14ac:dyDescent="0.2">
      <c r="B17" s="46" t="s">
        <v>5</v>
      </c>
      <c r="C17" s="63" t="s">
        <v>6</v>
      </c>
      <c r="E17" s="128"/>
      <c r="F17" s="129"/>
      <c r="G17" s="128"/>
      <c r="H17" s="130"/>
      <c r="I17" s="74">
        <f>SUM(E17:H17)</f>
        <v>0</v>
      </c>
    </row>
    <row r="18" spans="1:13" ht="13.5" thickBot="1" x14ac:dyDescent="0.25">
      <c r="B18" s="46" t="s">
        <v>7</v>
      </c>
      <c r="C18" s="63" t="s">
        <v>8</v>
      </c>
      <c r="E18" s="133"/>
      <c r="F18" s="134"/>
      <c r="G18" s="133"/>
      <c r="H18" s="134"/>
      <c r="I18" s="75">
        <f>SUM(E18:H18)</f>
        <v>0</v>
      </c>
    </row>
    <row r="19" spans="1:13" ht="13.5" thickBot="1" x14ac:dyDescent="0.25">
      <c r="B19" s="46" t="s">
        <v>9</v>
      </c>
      <c r="C19" s="63" t="s">
        <v>127</v>
      </c>
      <c r="E19" s="143">
        <f>E16-E17-E18</f>
        <v>0</v>
      </c>
      <c r="F19" s="144">
        <f>F16-F17-F18</f>
        <v>0</v>
      </c>
      <c r="G19" s="143">
        <f>G16-G17-G18</f>
        <v>0</v>
      </c>
      <c r="H19" s="145">
        <f>H16-H17-H18</f>
        <v>0</v>
      </c>
      <c r="I19" s="146">
        <f>SUM(E19:H19)</f>
        <v>0</v>
      </c>
    </row>
    <row r="20" spans="1:13" ht="13.5" thickBot="1" x14ac:dyDescent="0.25">
      <c r="A20" s="63"/>
      <c r="B20" s="63"/>
      <c r="E20" s="145"/>
      <c r="F20" s="145"/>
      <c r="G20" s="145"/>
      <c r="H20" s="145"/>
      <c r="I20" s="145"/>
    </row>
    <row r="21" spans="1:13" ht="13.5" thickBot="1" x14ac:dyDescent="0.25">
      <c r="B21" s="46" t="s">
        <v>10</v>
      </c>
      <c r="C21" s="79" t="s">
        <v>11</v>
      </c>
      <c r="D21" s="60" t="s">
        <v>52</v>
      </c>
      <c r="E21" s="80" t="s">
        <v>17</v>
      </c>
      <c r="F21" s="81" t="s">
        <v>18</v>
      </c>
      <c r="G21" s="80" t="s">
        <v>17</v>
      </c>
      <c r="H21" s="81" t="s">
        <v>18</v>
      </c>
      <c r="I21" s="60" t="s">
        <v>0</v>
      </c>
      <c r="J21" s="163" t="s">
        <v>150</v>
      </c>
      <c r="K21" s="61"/>
    </row>
    <row r="22" spans="1:13" ht="13.5" customHeight="1" thickBot="1" x14ac:dyDescent="0.25">
      <c r="B22" s="82">
        <v>1</v>
      </c>
      <c r="C22" s="120">
        <f>(E16+F16)*0.1</f>
        <v>0</v>
      </c>
      <c r="D22" s="84" t="s">
        <v>39</v>
      </c>
      <c r="E22" s="131"/>
      <c r="F22" s="132"/>
      <c r="G22" s="85"/>
      <c r="H22" s="86"/>
      <c r="I22" s="87">
        <f>SUM(E22:H22)</f>
        <v>0</v>
      </c>
      <c r="J22" s="165" t="s">
        <v>149</v>
      </c>
    </row>
    <row r="23" spans="1:13" ht="13.5" customHeight="1" thickBot="1" x14ac:dyDescent="0.25">
      <c r="B23" s="82">
        <v>2</v>
      </c>
      <c r="C23" s="121">
        <f>ROUNDDOWN(SUM(I22*0.025),0)</f>
        <v>0</v>
      </c>
      <c r="D23" s="89" t="s">
        <v>40</v>
      </c>
      <c r="E23" s="128"/>
      <c r="F23" s="129"/>
      <c r="G23" s="90"/>
      <c r="H23" s="91"/>
      <c r="I23" s="74">
        <f>SUM(E23:H23)</f>
        <v>0</v>
      </c>
      <c r="J23" s="164">
        <f>SUM(I22:I23)</f>
        <v>0</v>
      </c>
    </row>
    <row r="24" spans="1:13" ht="13.5" customHeight="1" x14ac:dyDescent="0.2">
      <c r="B24" s="82">
        <v>3</v>
      </c>
      <c r="C24" s="92" t="s">
        <v>19</v>
      </c>
      <c r="D24" s="89" t="s">
        <v>41</v>
      </c>
      <c r="E24" s="128"/>
      <c r="F24" s="129"/>
      <c r="G24" s="90"/>
      <c r="H24" s="91"/>
      <c r="I24" s="74">
        <f t="shared" ref="I24:I41" si="0">SUM(E24:H24)</f>
        <v>0</v>
      </c>
      <c r="M24" s="93"/>
    </row>
    <row r="25" spans="1:13" ht="13.5" customHeight="1" x14ac:dyDescent="0.2">
      <c r="B25" s="82">
        <v>4</v>
      </c>
      <c r="C25" s="92" t="s">
        <v>22</v>
      </c>
      <c r="D25" s="89" t="s">
        <v>55</v>
      </c>
      <c r="E25" s="128"/>
      <c r="F25" s="129"/>
      <c r="G25" s="90"/>
      <c r="H25" s="91"/>
      <c r="I25" s="74">
        <f t="shared" si="0"/>
        <v>0</v>
      </c>
    </row>
    <row r="26" spans="1:13" ht="13.5" customHeight="1" x14ac:dyDescent="0.2">
      <c r="B26" s="82">
        <v>5</v>
      </c>
      <c r="C26" s="92" t="s">
        <v>23</v>
      </c>
      <c r="D26" s="89" t="s">
        <v>56</v>
      </c>
      <c r="E26" s="128"/>
      <c r="F26" s="129"/>
      <c r="G26" s="90"/>
      <c r="H26" s="91"/>
      <c r="I26" s="74">
        <f t="shared" si="0"/>
        <v>0</v>
      </c>
    </row>
    <row r="27" spans="1:13" ht="13.5" customHeight="1" x14ac:dyDescent="0.2">
      <c r="B27" s="82">
        <v>6</v>
      </c>
      <c r="C27" s="92" t="s">
        <v>58</v>
      </c>
      <c r="D27" s="89" t="s">
        <v>57</v>
      </c>
      <c r="E27" s="128"/>
      <c r="F27" s="122"/>
      <c r="G27" s="90"/>
      <c r="H27" s="91"/>
      <c r="I27" s="74">
        <f t="shared" si="0"/>
        <v>0</v>
      </c>
    </row>
    <row r="28" spans="1:13" ht="13.5" customHeight="1" x14ac:dyDescent="0.2">
      <c r="B28" s="82">
        <v>7</v>
      </c>
      <c r="C28" s="92" t="s">
        <v>20</v>
      </c>
      <c r="D28" s="89" t="s">
        <v>51</v>
      </c>
      <c r="E28" s="128"/>
      <c r="F28" s="122"/>
      <c r="G28" s="90"/>
      <c r="H28" s="91"/>
      <c r="I28" s="74">
        <f t="shared" si="0"/>
        <v>0</v>
      </c>
    </row>
    <row r="29" spans="1:13" ht="13.5" customHeight="1" x14ac:dyDescent="0.2">
      <c r="B29" s="82">
        <v>8</v>
      </c>
      <c r="C29" s="92" t="s">
        <v>21</v>
      </c>
      <c r="D29" s="89" t="s">
        <v>53</v>
      </c>
      <c r="E29" s="128"/>
      <c r="F29" s="122"/>
      <c r="G29" s="90"/>
      <c r="H29" s="91"/>
      <c r="I29" s="74">
        <f t="shared" si="0"/>
        <v>0</v>
      </c>
    </row>
    <row r="30" spans="1:13" ht="13.5" customHeight="1" x14ac:dyDescent="0.2">
      <c r="B30" s="82">
        <v>9</v>
      </c>
      <c r="C30" s="92" t="s">
        <v>25</v>
      </c>
      <c r="D30" s="89" t="s">
        <v>54</v>
      </c>
      <c r="E30" s="128"/>
      <c r="F30" s="129"/>
      <c r="G30" s="90"/>
      <c r="H30" s="91"/>
      <c r="I30" s="74">
        <f t="shared" si="0"/>
        <v>0</v>
      </c>
    </row>
    <row r="31" spans="1:13" ht="13.5" customHeight="1" x14ac:dyDescent="0.2">
      <c r="B31" s="82">
        <v>10</v>
      </c>
      <c r="C31" s="92" t="s">
        <v>128</v>
      </c>
      <c r="D31" s="89" t="s">
        <v>44</v>
      </c>
      <c r="E31" s="128"/>
      <c r="F31" s="129"/>
      <c r="G31" s="128"/>
      <c r="H31" s="129"/>
      <c r="I31" s="74">
        <f t="shared" si="0"/>
        <v>0</v>
      </c>
    </row>
    <row r="32" spans="1:13" ht="13.5" customHeight="1" x14ac:dyDescent="0.2">
      <c r="B32" s="82">
        <v>11</v>
      </c>
      <c r="C32" s="92" t="s">
        <v>34</v>
      </c>
      <c r="D32" s="89" t="s">
        <v>42</v>
      </c>
      <c r="E32" s="95"/>
      <c r="F32" s="96"/>
      <c r="G32" s="128"/>
      <c r="H32" s="123"/>
      <c r="I32" s="74">
        <f t="shared" si="0"/>
        <v>0</v>
      </c>
      <c r="L32" s="46"/>
      <c r="M32" s="46"/>
    </row>
    <row r="33" spans="2:13" ht="13.5" customHeight="1" x14ac:dyDescent="0.2">
      <c r="B33" s="82">
        <v>12</v>
      </c>
      <c r="C33" s="92" t="s">
        <v>27</v>
      </c>
      <c r="D33" s="89" t="s">
        <v>43</v>
      </c>
      <c r="E33" s="90"/>
      <c r="F33" s="91"/>
      <c r="G33" s="124"/>
      <c r="H33" s="129"/>
      <c r="I33" s="74">
        <f t="shared" si="0"/>
        <v>0</v>
      </c>
      <c r="L33" s="46"/>
      <c r="M33" s="46"/>
    </row>
    <row r="34" spans="2:13" ht="13.5" customHeight="1" x14ac:dyDescent="0.2">
      <c r="B34" s="82">
        <v>13</v>
      </c>
      <c r="C34" s="92" t="s">
        <v>129</v>
      </c>
      <c r="D34" s="89" t="s">
        <v>46</v>
      </c>
      <c r="E34" s="90"/>
      <c r="F34" s="91"/>
      <c r="G34" s="128"/>
      <c r="H34" s="122"/>
      <c r="I34" s="74">
        <f t="shared" si="0"/>
        <v>0</v>
      </c>
      <c r="L34" s="46"/>
      <c r="M34" s="46"/>
    </row>
    <row r="35" spans="2:13" ht="13.5" customHeight="1" x14ac:dyDescent="0.2">
      <c r="B35" s="82">
        <v>14</v>
      </c>
      <c r="C35" s="92" t="s">
        <v>130</v>
      </c>
      <c r="D35" s="89" t="s">
        <v>50</v>
      </c>
      <c r="E35" s="90"/>
      <c r="F35" s="91"/>
      <c r="G35" s="128"/>
      <c r="H35" s="122"/>
      <c r="I35" s="74">
        <f t="shared" si="0"/>
        <v>0</v>
      </c>
      <c r="L35" s="46"/>
      <c r="M35" s="46"/>
    </row>
    <row r="36" spans="2:13" ht="13.5" customHeight="1" x14ac:dyDescent="0.2">
      <c r="B36" s="82">
        <v>15</v>
      </c>
      <c r="C36" s="92" t="s">
        <v>33</v>
      </c>
      <c r="D36" s="89" t="s">
        <v>59</v>
      </c>
      <c r="E36" s="90"/>
      <c r="F36" s="91"/>
      <c r="G36" s="128"/>
      <c r="H36" s="122"/>
      <c r="I36" s="74">
        <f>SUM(E36:H36)</f>
        <v>0</v>
      </c>
      <c r="L36" s="46"/>
      <c r="M36" s="46"/>
    </row>
    <row r="37" spans="2:13" ht="13.5" customHeight="1" x14ac:dyDescent="0.2">
      <c r="B37" s="82">
        <v>16</v>
      </c>
      <c r="C37" s="92" t="s">
        <v>24</v>
      </c>
      <c r="D37" s="98" t="s">
        <v>59</v>
      </c>
      <c r="E37" s="95"/>
      <c r="F37" s="96"/>
      <c r="G37" s="128"/>
      <c r="H37" s="129"/>
      <c r="I37" s="74">
        <f>SUM(E37:H37)</f>
        <v>0</v>
      </c>
      <c r="L37" s="46"/>
      <c r="M37" s="46"/>
    </row>
    <row r="38" spans="2:13" ht="13.5" customHeight="1" x14ac:dyDescent="0.2">
      <c r="B38" s="82">
        <v>17</v>
      </c>
      <c r="C38" s="92" t="s">
        <v>62</v>
      </c>
      <c r="D38" s="89" t="s">
        <v>49</v>
      </c>
      <c r="E38" s="90"/>
      <c r="F38" s="91"/>
      <c r="G38" s="128"/>
      <c r="H38" s="129"/>
      <c r="I38" s="74">
        <f t="shared" si="0"/>
        <v>0</v>
      </c>
      <c r="L38" s="46"/>
      <c r="M38" s="46"/>
    </row>
    <row r="39" spans="2:13" ht="13.5" customHeight="1" x14ac:dyDescent="0.2">
      <c r="B39" s="82">
        <v>18</v>
      </c>
      <c r="C39" s="92" t="s">
        <v>61</v>
      </c>
      <c r="D39" s="89" t="s">
        <v>45</v>
      </c>
      <c r="E39" s="90"/>
      <c r="F39" s="91"/>
      <c r="G39" s="128"/>
      <c r="H39" s="129"/>
      <c r="I39" s="74">
        <f t="shared" si="0"/>
        <v>0</v>
      </c>
      <c r="L39" s="46"/>
      <c r="M39" s="46"/>
    </row>
    <row r="40" spans="2:13" ht="13.5" customHeight="1" x14ac:dyDescent="0.2">
      <c r="B40" s="82">
        <v>19</v>
      </c>
      <c r="C40" s="92" t="s">
        <v>131</v>
      </c>
      <c r="D40" s="89" t="s">
        <v>48</v>
      </c>
      <c r="E40" s="90"/>
      <c r="F40" s="91"/>
      <c r="G40" s="128"/>
      <c r="H40" s="129"/>
      <c r="I40" s="74">
        <f t="shared" si="0"/>
        <v>0</v>
      </c>
      <c r="L40" s="46"/>
      <c r="M40" s="46"/>
    </row>
    <row r="41" spans="2:13" ht="13.5" customHeight="1" thickBot="1" x14ac:dyDescent="0.25">
      <c r="B41" s="82">
        <v>20</v>
      </c>
      <c r="C41" s="99" t="s">
        <v>31</v>
      </c>
      <c r="D41" s="100" t="s">
        <v>47</v>
      </c>
      <c r="E41" s="101"/>
      <c r="F41" s="102"/>
      <c r="G41" s="133"/>
      <c r="H41" s="134"/>
      <c r="I41" s="75">
        <f t="shared" si="0"/>
        <v>0</v>
      </c>
      <c r="L41" s="46"/>
      <c r="M41" s="46"/>
    </row>
    <row r="42" spans="2:13" x14ac:dyDescent="0.2">
      <c r="C42" s="103" t="s">
        <v>30</v>
      </c>
      <c r="D42" s="104"/>
      <c r="E42" s="105">
        <f>SUM(E22:E31)</f>
        <v>0</v>
      </c>
      <c r="F42" s="106">
        <f>SUM(F22:F26,F30:F31)</f>
        <v>0</v>
      </c>
      <c r="G42" s="105">
        <f>SUM(G31:G32,G34:G41)</f>
        <v>0</v>
      </c>
      <c r="H42" s="107">
        <f>SUM(H31,H33,H37:H41)</f>
        <v>0</v>
      </c>
      <c r="I42" s="108">
        <f>SUM(I22:I41)</f>
        <v>0</v>
      </c>
      <c r="L42" s="46"/>
      <c r="M42" s="46"/>
    </row>
    <row r="43" spans="2:13" x14ac:dyDescent="0.2">
      <c r="E43" s="76"/>
      <c r="F43" s="77"/>
      <c r="G43" s="76"/>
      <c r="H43" s="78"/>
      <c r="I43" s="74"/>
      <c r="L43" s="46"/>
      <c r="M43" s="46"/>
    </row>
    <row r="44" spans="2:13" x14ac:dyDescent="0.2">
      <c r="B44" s="46" t="s">
        <v>12</v>
      </c>
      <c r="C44" s="46" t="s">
        <v>13</v>
      </c>
      <c r="E44" s="76">
        <f>+E19-E42</f>
        <v>0</v>
      </c>
      <c r="F44" s="77">
        <f>+F19-F42</f>
        <v>0</v>
      </c>
      <c r="G44" s="76">
        <f>+G19-G42</f>
        <v>0</v>
      </c>
      <c r="H44" s="78">
        <f>+H19-H42</f>
        <v>0</v>
      </c>
      <c r="I44" s="74">
        <f>+I19-I42</f>
        <v>0</v>
      </c>
      <c r="L44" s="46"/>
      <c r="M44" s="46"/>
    </row>
    <row r="45" spans="2:13" x14ac:dyDescent="0.2">
      <c r="E45" s="76"/>
      <c r="F45" s="77"/>
      <c r="G45" s="76"/>
      <c r="H45" s="78"/>
      <c r="I45" s="74"/>
      <c r="L45" s="46"/>
      <c r="M45" s="46"/>
    </row>
    <row r="46" spans="2:13" ht="13.5" thickBot="1" x14ac:dyDescent="0.25">
      <c r="B46" s="46" t="s">
        <v>14</v>
      </c>
      <c r="C46" s="46" t="s">
        <v>63</v>
      </c>
      <c r="E46" s="109">
        <f>IF(E19&lt;&gt;0,E44/E19,0)</f>
        <v>0</v>
      </c>
      <c r="F46" s="110">
        <f>IF(F19&lt;&gt;0,F44/F19,0)</f>
        <v>0</v>
      </c>
      <c r="G46" s="109">
        <f>IF(G19&lt;&gt;0,G44/G19,0)</f>
        <v>0</v>
      </c>
      <c r="H46" s="111">
        <f>IF(H19&lt;&gt;0,H44/H19,0)</f>
        <v>0</v>
      </c>
      <c r="I46" s="112">
        <f>IF(I19&lt;&gt;0,I44/I19,0)</f>
        <v>0</v>
      </c>
      <c r="L46" s="46"/>
      <c r="M46" s="46"/>
    </row>
    <row r="47" spans="2:13" ht="7.7" customHeight="1" x14ac:dyDescent="0.2">
      <c r="E47" s="113"/>
      <c r="F47" s="113"/>
      <c r="G47" s="113"/>
      <c r="H47" s="113"/>
      <c r="I47" s="114"/>
      <c r="L47" s="46"/>
      <c r="M47" s="46"/>
    </row>
    <row r="48" spans="2:13" x14ac:dyDescent="0.2">
      <c r="B48" s="46" t="s">
        <v>15</v>
      </c>
      <c r="C48" s="125" t="s">
        <v>60</v>
      </c>
      <c r="E48" s="78"/>
      <c r="F48" s="78"/>
      <c r="G48" s="78"/>
      <c r="H48" s="78"/>
      <c r="I48" s="135">
        <v>0</v>
      </c>
      <c r="L48" s="46"/>
      <c r="M48" s="46"/>
    </row>
    <row r="49" spans="1:13" x14ac:dyDescent="0.2">
      <c r="E49" s="78"/>
      <c r="F49" s="78"/>
      <c r="G49" s="78"/>
      <c r="H49" s="78"/>
      <c r="I49" s="74"/>
      <c r="L49" s="46"/>
      <c r="M49" s="46"/>
    </row>
    <row r="50" spans="1:13" ht="13.5" thickBot="1" x14ac:dyDescent="0.25">
      <c r="B50" s="46" t="s">
        <v>16</v>
      </c>
      <c r="C50" s="46" t="s">
        <v>119</v>
      </c>
      <c r="E50" s="78"/>
      <c r="F50" s="78"/>
      <c r="G50" s="78"/>
      <c r="H50" s="78"/>
      <c r="I50" s="116">
        <f>I48+I44</f>
        <v>0</v>
      </c>
      <c r="L50" s="46"/>
      <c r="M50" s="46"/>
    </row>
    <row r="51" spans="1:13" ht="13.5" thickTop="1" x14ac:dyDescent="0.2">
      <c r="L51" s="46"/>
      <c r="M51" s="46"/>
    </row>
    <row r="52" spans="1:13" ht="15.75" hidden="1" x14ac:dyDescent="0.25">
      <c r="A52" s="59"/>
      <c r="C52" s="59"/>
      <c r="D52" s="59"/>
      <c r="E52" s="63"/>
      <c r="F52" s="46"/>
      <c r="G52" s="46"/>
      <c r="H52" s="46"/>
      <c r="I52" s="64"/>
      <c r="L52" s="46"/>
      <c r="M52" s="46"/>
    </row>
    <row r="53" spans="1:13" hidden="1" x14ac:dyDescent="0.2"/>
    <row r="54" spans="1:13" ht="12.75" hidden="1" customHeight="1" x14ac:dyDescent="0.2"/>
    <row r="55" spans="1:13" ht="12.75" hidden="1" customHeight="1" x14ac:dyDescent="0.2"/>
  </sheetData>
  <sheetProtection password="C9B9" sheet="1" objects="1" scenarios="1" selectLockedCells="1"/>
  <mergeCells count="10">
    <mergeCell ref="H11:I11"/>
    <mergeCell ref="E13:F13"/>
    <mergeCell ref="G13:H13"/>
    <mergeCell ref="I13:I14"/>
    <mergeCell ref="H2:I2"/>
    <mergeCell ref="H4:I4"/>
    <mergeCell ref="H6:I6"/>
    <mergeCell ref="G8:G9"/>
    <mergeCell ref="H8:I8"/>
    <mergeCell ref="H9:I9"/>
  </mergeCells>
  <hyperlinks>
    <hyperlink ref="C22" location="'Statutory Waivers'!A1" display="10% Resident Waiver"/>
    <hyperlink ref="C23" location="'Statutory Waivers'!B2" display="National Guard"/>
    <hyperlink ref="C24:C41" location="'Statutory Waivers'!A1" display="Senior Citizen"/>
    <hyperlink ref="C16" location="Instructions!A1" display="Calculated Gross Tuition"/>
    <hyperlink ref="C48" location="Instructions!A1" display="Miscellaneous Fees (see Policy R521)"/>
  </hyperlinks>
  <pageMargins left="0.7" right="0.7" top="0.75" bottom="0.75" header="0.3" footer="0.3"/>
  <pageSetup scale="78" orientation="portrait" r:id="rId1"/>
  <headerFooter alignWithMargins="0">
    <oddFooter>&amp;LLast Revised: June 11, 2015&amp;R&amp;F</oddFooter>
  </headerFooter>
  <colBreaks count="1" manualBreakCount="1">
    <brk id="9" max="1048575" man="1"/>
  </colBreaks>
  <drawing r:id="rId2"/>
  <extLst>
    <ext xmlns:x14="http://schemas.microsoft.com/office/spreadsheetml/2009/9/main" uri="{78C0D931-6437-407d-A8EE-F0AAD7539E65}">
      <x14:conditionalFormattings>
        <x14:conditionalFormatting xmlns:xm="http://schemas.microsoft.com/office/excel/2006/main">
          <x14:cfRule type="iconSet" priority="3" id="{1CE0C329-BECF-4DA2-88BE-D210A75E31DF}">
            <x14:iconSet iconSet="3Symbols2" custom="1">
              <x14:cfvo type="percent">
                <xm:f>0</xm:f>
              </x14:cfvo>
              <x14:cfvo type="num">
                <xm:f>$C$22</xm:f>
              </x14:cfvo>
              <x14:cfvo type="num" gte="0">
                <xm:f>$C$22</xm:f>
              </x14:cfvo>
              <x14:cfIcon iconSet="NoIcons" iconId="0"/>
              <x14:cfIcon iconSet="NoIcons" iconId="0"/>
              <x14:cfIcon iconSet="3Symbols2" iconId="0"/>
            </x14:iconSet>
          </x14:cfRule>
          <xm:sqref>I22</xm:sqref>
        </x14:conditionalFormatting>
        <x14:conditionalFormatting xmlns:xm="http://schemas.microsoft.com/office/excel/2006/main">
          <x14:cfRule type="iconSet" priority="2" id="{65068EEB-31D9-4A83-A1B0-29A9862660D9}">
            <x14:iconSet iconSet="3Symbols2" custom="1">
              <x14:cfvo type="percent">
                <xm:f>0</xm:f>
              </x14:cfvo>
              <x14:cfvo type="num">
                <xm:f>$C$23</xm:f>
              </x14:cfvo>
              <x14:cfvo type="num" gte="0">
                <xm:f>$C$23</xm:f>
              </x14:cfvo>
              <x14:cfIcon iconSet="NoIcons" iconId="0"/>
              <x14:cfIcon iconSet="NoIcons" iconId="0"/>
              <x14:cfIcon iconSet="3Symbols2" iconId="0"/>
            </x14:iconSet>
          </x14:cfRule>
          <xm:sqref>I23</xm:sqref>
        </x14:conditionalFormatting>
        <x14:conditionalFormatting xmlns:xm="http://schemas.microsoft.com/office/excel/2006/main">
          <x14:cfRule type="iconSet" priority="1" id="{9D7AB93A-95E7-41A0-87CD-AA1584D1756D}">
            <x14:iconSet iconSet="3Symbols2" custom="1">
              <x14:cfvo type="percent">
                <xm:f>0</xm:f>
              </x14:cfvo>
              <x14:cfvo type="formula">
                <xm:f>$C$22</xm:f>
              </x14:cfvo>
              <x14:cfvo type="formula" gte="0">
                <xm:f>$C$22</xm:f>
              </x14:cfvo>
              <x14:cfIcon iconSet="NoIcons" iconId="0"/>
              <x14:cfIcon iconSet="3Symbols2" iconId="0"/>
              <x14:cfIcon iconSet="3Symbols2" iconId="0"/>
            </x14:iconSet>
          </x14:cfRule>
          <xm:sqref>J23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Statutory Waivers</vt:lpstr>
      <vt:lpstr>Total</vt:lpstr>
      <vt:lpstr>E&amp;G</vt:lpstr>
      <vt:lpstr>Line Item (1)</vt:lpstr>
      <vt:lpstr>Line Item (2)</vt:lpstr>
      <vt:lpstr>Line Item (3)</vt:lpstr>
      <vt:lpstr>Line Item (4)</vt:lpstr>
      <vt:lpstr>Line Item (5)</vt:lpstr>
      <vt:lpstr>Line Item (6)</vt:lpstr>
      <vt:lpstr>Line Item (7)</vt:lpstr>
      <vt:lpstr>Line Item (8)</vt:lpstr>
      <vt:lpstr>Line Item (9)</vt:lpstr>
      <vt:lpstr>Line Item (10)</vt:lpstr>
      <vt:lpstr>'E&amp;G'!Print_Area</vt:lpstr>
      <vt:lpstr>'Line Item (1)'!Print_Area</vt:lpstr>
      <vt:lpstr>'Line Item (10)'!Print_Area</vt:lpstr>
      <vt:lpstr>'Line Item (2)'!Print_Area</vt:lpstr>
      <vt:lpstr>'Line Item (3)'!Print_Area</vt:lpstr>
      <vt:lpstr>'Line Item (4)'!Print_Area</vt:lpstr>
      <vt:lpstr>'Line Item (5)'!Print_Area</vt:lpstr>
      <vt:lpstr>'Line Item (6)'!Print_Area</vt:lpstr>
      <vt:lpstr>'Line Item (7)'!Print_Area</vt:lpstr>
      <vt:lpstr>'Line Item (8)'!Print_Area</vt:lpstr>
      <vt:lpstr>'Line Item (9)'!Print_Area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Marshall</dc:creator>
  <cp:lastModifiedBy>Loreen Olney</cp:lastModifiedBy>
  <cp:lastPrinted>2015-06-11T17:43:20Z</cp:lastPrinted>
  <dcterms:created xsi:type="dcterms:W3CDTF">2000-08-04T23:54:46Z</dcterms:created>
  <dcterms:modified xsi:type="dcterms:W3CDTF">2015-06-16T16:10:45Z</dcterms:modified>
</cp:coreProperties>
</file>