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bookViews>
    <workbookView xWindow="480" yWindow="45" windowWidth="37395" windowHeight="16440"/>
  </bookViews>
  <sheets>
    <sheet name="S 8 Instructions" sheetId="1" r:id="rId1"/>
    <sheet name="S-8 Summary" sheetId="2" r:id="rId2"/>
    <sheet name="S-8 Form" sheetId="4" r:id="rId3"/>
    <sheet name="S-8 Form (2)" sheetId="20" r:id="rId4"/>
    <sheet name="S-8 Form (3)" sheetId="21" r:id="rId5"/>
    <sheet name="S-8 Form (4)" sheetId="22" r:id="rId6"/>
    <sheet name="S-8 Form (5)" sheetId="23" r:id="rId7"/>
    <sheet name="S-8 Form (6)" sheetId="24" r:id="rId8"/>
    <sheet name="S-8 Form (7)" sheetId="25" r:id="rId9"/>
    <sheet name="S-8 Form (8)" sheetId="26" r:id="rId10"/>
    <sheet name="S-8 Form (9)" sheetId="27" r:id="rId11"/>
    <sheet name="S-8 Form (10)" sheetId="28" r:id="rId12"/>
  </sheets>
  <calcPr calcId="162913"/>
</workbook>
</file>

<file path=xl/calcChain.xml><?xml version="1.0" encoding="utf-8"?>
<calcChain xmlns="http://schemas.openxmlformats.org/spreadsheetml/2006/main">
  <c r="H34" i="28" l="1"/>
  <c r="H37" i="28" s="1"/>
  <c r="F34" i="28"/>
  <c r="F37" i="28" s="1"/>
  <c r="H19" i="28"/>
  <c r="H23" i="28" s="1"/>
  <c r="H25" i="28" s="1"/>
  <c r="F19" i="28"/>
  <c r="F23" i="28" s="1"/>
  <c r="F25" i="28" s="1"/>
  <c r="H13" i="28"/>
  <c r="F13" i="28"/>
  <c r="A11" i="28"/>
  <c r="G8" i="28"/>
  <c r="G4" i="28"/>
  <c r="G2" i="28"/>
  <c r="A2" i="28"/>
  <c r="H34" i="27"/>
  <c r="H37" i="27" s="1"/>
  <c r="F34" i="27"/>
  <c r="F37" i="27" s="1"/>
  <c r="F23" i="27"/>
  <c r="F25" i="27" s="1"/>
  <c r="H19" i="27"/>
  <c r="H23" i="27" s="1"/>
  <c r="H25" i="27" s="1"/>
  <c r="F19" i="27"/>
  <c r="H13" i="27"/>
  <c r="F13" i="27"/>
  <c r="A11" i="27"/>
  <c r="G8" i="27"/>
  <c r="G4" i="27"/>
  <c r="G2" i="27"/>
  <c r="A2" i="27"/>
  <c r="H34" i="26"/>
  <c r="H37" i="26" s="1"/>
  <c r="F34" i="26"/>
  <c r="F37" i="26" s="1"/>
  <c r="H23" i="26"/>
  <c r="H25" i="26" s="1"/>
  <c r="H19" i="26"/>
  <c r="F19" i="26"/>
  <c r="F23" i="26" s="1"/>
  <c r="F25" i="26" s="1"/>
  <c r="H13" i="26"/>
  <c r="F13" i="26"/>
  <c r="A11" i="26"/>
  <c r="G8" i="26"/>
  <c r="G4" i="26"/>
  <c r="G2" i="26"/>
  <c r="A2" i="26"/>
  <c r="H34" i="25"/>
  <c r="H37" i="25" s="1"/>
  <c r="F34" i="25"/>
  <c r="F37" i="25" s="1"/>
  <c r="F23" i="25"/>
  <c r="F25" i="25" s="1"/>
  <c r="H19" i="25"/>
  <c r="H23" i="25" s="1"/>
  <c r="H25" i="25" s="1"/>
  <c r="F19" i="25"/>
  <c r="H13" i="25"/>
  <c r="F13" i="25"/>
  <c r="A11" i="25"/>
  <c r="G8" i="25"/>
  <c r="G4" i="25"/>
  <c r="G2" i="25"/>
  <c r="A2" i="25"/>
  <c r="H34" i="24"/>
  <c r="H37" i="24" s="1"/>
  <c r="F34" i="24"/>
  <c r="F37" i="24" s="1"/>
  <c r="H19" i="24"/>
  <c r="H23" i="24" s="1"/>
  <c r="H25" i="24" s="1"/>
  <c r="F19" i="24"/>
  <c r="F23" i="24" s="1"/>
  <c r="F25" i="24" s="1"/>
  <c r="H13" i="24"/>
  <c r="F13" i="24"/>
  <c r="A11" i="24"/>
  <c r="G8" i="24"/>
  <c r="G4" i="24"/>
  <c r="G2" i="24"/>
  <c r="A2" i="24"/>
  <c r="F37" i="23"/>
  <c r="H34" i="23"/>
  <c r="H37" i="23" s="1"/>
  <c r="F34" i="23"/>
  <c r="H23" i="23"/>
  <c r="H25" i="23" s="1"/>
  <c r="H19" i="23"/>
  <c r="F19" i="23"/>
  <c r="F23" i="23" s="1"/>
  <c r="F25" i="23" s="1"/>
  <c r="H13" i="23"/>
  <c r="F13" i="23"/>
  <c r="A11" i="23"/>
  <c r="G8" i="23"/>
  <c r="G4" i="23"/>
  <c r="G2" i="23"/>
  <c r="A2" i="23"/>
  <c r="H34" i="22"/>
  <c r="H37" i="22" s="1"/>
  <c r="F34" i="22"/>
  <c r="F37" i="22" s="1"/>
  <c r="H19" i="22"/>
  <c r="H23" i="22" s="1"/>
  <c r="H25" i="22" s="1"/>
  <c r="F19" i="22"/>
  <c r="F23" i="22" s="1"/>
  <c r="F25" i="22" s="1"/>
  <c r="H13" i="22"/>
  <c r="F13" i="22"/>
  <c r="A11" i="22"/>
  <c r="G8" i="22"/>
  <c r="G4" i="22"/>
  <c r="G2" i="22"/>
  <c r="A2" i="22"/>
  <c r="H34" i="21"/>
  <c r="H37" i="21" s="1"/>
  <c r="F34" i="21"/>
  <c r="F37" i="21" s="1"/>
  <c r="H19" i="21"/>
  <c r="H23" i="21" s="1"/>
  <c r="H25" i="21" s="1"/>
  <c r="F19" i="21"/>
  <c r="F23" i="21" s="1"/>
  <c r="F25" i="21" s="1"/>
  <c r="H13" i="21"/>
  <c r="F13" i="21"/>
  <c r="A11" i="21"/>
  <c r="G8" i="21"/>
  <c r="G4" i="21"/>
  <c r="G2" i="21"/>
  <c r="A2" i="21"/>
  <c r="H34" i="20"/>
  <c r="H37" i="20" s="1"/>
  <c r="F34" i="20"/>
  <c r="F37" i="20" s="1"/>
  <c r="H19" i="20"/>
  <c r="H23" i="20" s="1"/>
  <c r="H25" i="20" s="1"/>
  <c r="F19" i="20"/>
  <c r="F23" i="20" s="1"/>
  <c r="F25" i="20" s="1"/>
  <c r="H13" i="20"/>
  <c r="F13" i="20"/>
  <c r="A11" i="20"/>
  <c r="G8" i="20"/>
  <c r="G4" i="20"/>
  <c r="G2" i="20"/>
  <c r="A2" i="20"/>
  <c r="G8" i="4"/>
  <c r="G4" i="4"/>
  <c r="G6" i="2"/>
  <c r="G6" i="21" s="1"/>
  <c r="G6" i="20" l="1"/>
  <c r="G6" i="23"/>
  <c r="G6" i="25"/>
  <c r="G6" i="27"/>
  <c r="G6" i="22"/>
  <c r="G6" i="24"/>
  <c r="G6" i="26"/>
  <c r="G6" i="28"/>
  <c r="H22" i="2"/>
  <c r="H21" i="2"/>
  <c r="F22" i="2"/>
  <c r="F21" i="2"/>
  <c r="H17" i="2"/>
  <c r="H18" i="2"/>
  <c r="F17" i="2"/>
  <c r="F18" i="2"/>
  <c r="H14" i="2"/>
  <c r="F14" i="2"/>
  <c r="A11" i="4" l="1"/>
  <c r="H13" i="4"/>
  <c r="F13" i="4"/>
  <c r="G6" i="4"/>
  <c r="G2" i="4"/>
  <c r="H34" i="4"/>
  <c r="H37" i="4" s="1"/>
  <c r="F34" i="4"/>
  <c r="F37" i="4" s="1"/>
  <c r="H19" i="4"/>
  <c r="H23" i="4" s="1"/>
  <c r="H25" i="4" s="1"/>
  <c r="F19" i="4"/>
  <c r="F23" i="4" s="1"/>
  <c r="F25" i="4" s="1"/>
  <c r="A2" i="4"/>
  <c r="H19" i="2"/>
  <c r="H23" i="2" s="1"/>
  <c r="H25" i="2" s="1"/>
  <c r="F19" i="2"/>
  <c r="F23" i="2" s="1"/>
  <c r="F25" i="2" s="1"/>
  <c r="H34" i="2"/>
  <c r="H37" i="2" s="1"/>
  <c r="F34" i="2"/>
  <c r="F37" i="2" s="1"/>
  <c r="A2" i="2" l="1"/>
</calcChain>
</file>

<file path=xl/sharedStrings.xml><?xml version="1.0" encoding="utf-8"?>
<sst xmlns="http://schemas.openxmlformats.org/spreadsheetml/2006/main" count="560" uniqueCount="94">
  <si>
    <t>information needed to illustrate compliance should be attached.</t>
  </si>
  <si>
    <t>Food Services</t>
  </si>
  <si>
    <t>Student Center (Union)</t>
  </si>
  <si>
    <t>Student Health Services</t>
  </si>
  <si>
    <t>Campus Store(s)</t>
  </si>
  <si>
    <t>Housing</t>
  </si>
  <si>
    <t>SLCC</t>
  </si>
  <si>
    <t>Food Service</t>
  </si>
  <si>
    <t>Student Life and Wellness Center</t>
  </si>
  <si>
    <t>Weber State University</t>
  </si>
  <si>
    <t>Utah Valley University</t>
  </si>
  <si>
    <t>Parking Terrace</t>
  </si>
  <si>
    <t>Dixie State University</t>
  </si>
  <si>
    <t>Utah State University</t>
  </si>
  <si>
    <t>Student Life Center</t>
  </si>
  <si>
    <t>Sevier Valley Center</t>
  </si>
  <si>
    <t>Rice Eccles Stadium</t>
  </si>
  <si>
    <t>Jon M. Huntsman Center (Spec Events Center)</t>
  </si>
  <si>
    <t>Commuter Services (Parking and Transportation)</t>
  </si>
  <si>
    <t>Snow College</t>
  </si>
  <si>
    <t>University Guest House</t>
  </si>
  <si>
    <t>Student Center (A. Ray Olpin University Union)</t>
  </si>
  <si>
    <t>Housing and Residential Education, and University Student Apartments</t>
  </si>
  <si>
    <t>Contract Administration</t>
  </si>
  <si>
    <t>Southern Utah University</t>
  </si>
  <si>
    <t>University of Utah</t>
  </si>
  <si>
    <t>Utah System of Higher Education</t>
  </si>
  <si>
    <t>B:  Transfers of Bond Reserves were used for:</t>
  </si>
  <si>
    <t>A:  Net Non-Mandatory Transfers were used for:</t>
  </si>
  <si>
    <t>NOTES AND COMMENTS</t>
  </si>
  <si>
    <t>VII.</t>
  </si>
  <si>
    <t>C.  Available for Other Purposes</t>
  </si>
  <si>
    <t>B.  Held for Retirement of Bonds</t>
  </si>
  <si>
    <t>A.  Reserve Minimum per Covenants</t>
  </si>
  <si>
    <t>ENDING BOND SYSTEM RESERVES</t>
  </si>
  <si>
    <t>VI.</t>
  </si>
  <si>
    <t>D.  Net Change in Bond System Reserves</t>
  </si>
  <si>
    <t>C.  Transfers Out</t>
  </si>
  <si>
    <t>B.  Debt Service Payments</t>
  </si>
  <si>
    <t>4.  Total Revenues</t>
  </si>
  <si>
    <t>3.  Other</t>
  </si>
  <si>
    <t>2.  Auxiliary Mandatory Transfers</t>
  </si>
  <si>
    <t>1.  Student Building Fees</t>
  </si>
  <si>
    <t>A.  Revenues</t>
  </si>
  <si>
    <t>SUMMARY OF BOND SYSTEM RESERVE CHANGES</t>
  </si>
  <si>
    <t>V.</t>
  </si>
  <si>
    <t>BEGINNING BOND SYSTEM RESERVES</t>
  </si>
  <si>
    <t>IV.</t>
  </si>
  <si>
    <t>ENDING AUXILIARY BALANCE</t>
  </si>
  <si>
    <t>III.</t>
  </si>
  <si>
    <t>E.  Net Change in Fund Balance</t>
  </si>
  <si>
    <t>2.  Net Non-Mandatory</t>
  </si>
  <si>
    <t xml:space="preserve">1.  Mandatory </t>
  </si>
  <si>
    <t>D.  Transfers</t>
  </si>
  <si>
    <t>C.  Net Operating Income</t>
  </si>
  <si>
    <t>B.  Expenditures</t>
  </si>
  <si>
    <t xml:space="preserve"> </t>
  </si>
  <si>
    <t>SUMMARY OF AUXILIARY OPERATIONS</t>
  </si>
  <si>
    <t>II.</t>
  </si>
  <si>
    <t>BEGINNING AUXILIARY BALANCE</t>
  </si>
  <si>
    <t xml:space="preserve">I </t>
  </si>
  <si>
    <t>Budget</t>
  </si>
  <si>
    <t>Actual</t>
  </si>
  <si>
    <t>Submission Date:</t>
  </si>
  <si>
    <t>Due Date:</t>
  </si>
  <si>
    <t>Prepared by:</t>
  </si>
  <si>
    <t xml:space="preserve">Institution: </t>
  </si>
  <si>
    <t>1. Purpose of the Form:</t>
  </si>
  <si>
    <t>2. Instructions for completing the Form:</t>
  </si>
  <si>
    <t>A.</t>
  </si>
  <si>
    <t>To provide information on Auxiliary Enterprise operations and changes in bond reserves.</t>
  </si>
  <si>
    <t>FORM S-8: AUXILIARY ENTERPRISE OPERATIONS</t>
  </si>
  <si>
    <t>B.</t>
  </si>
  <si>
    <t>Regents.</t>
  </si>
  <si>
    <t>Sections IV through VII: Complete on S-8 Total page only.</t>
  </si>
  <si>
    <t>Complete one form (Sections I through III) for each designated auxiliary listed below as approved by the Board of</t>
  </si>
  <si>
    <t>University Inn and Conference Center</t>
  </si>
  <si>
    <t>C.</t>
  </si>
  <si>
    <t xml:space="preserve">Auxiliary Enterprises are required to be in compliance with Board of Regents Policy and Procedures R550.  Any </t>
  </si>
  <si>
    <t>D.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</si>
  <si>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</si>
  <si>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</si>
  <si>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</si>
  <si>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</si>
  <si>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E.</t>
  </si>
  <si>
    <t>F.</t>
  </si>
  <si>
    <t xml:space="preserve">Auxiliary Enterprise Category:  </t>
  </si>
  <si>
    <t>INSTITUTION TOTAL</t>
  </si>
  <si>
    <t>Submission Date for every auxiliary.</t>
  </si>
  <si>
    <t xml:space="preserve">Select your Institution from the drop down menu on the Summary page. Then, enter name of Preparer and form </t>
  </si>
  <si>
    <t>Due:</t>
  </si>
  <si>
    <t>2018-19</t>
  </si>
  <si>
    <t>October 17, 2019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</si>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</sst>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1" formatCode="_(* #,##0_);_(* \(#,##0\);_(* &quot;-&quot;_);_(@_)"/>
    <numFmt numFmtId="164" formatCode="[$-409]mmmm\ d\,\ yyyy;@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6"/>
      <name val="Arial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3" fontId="1" fillId="2" borderId="0"/>
    <xf numFmtId="5" fontId="1" fillId="2" borderId="0"/>
    <xf numFmtId="0" fontId="1" fillId="2" borderId="0"/>
    <xf numFmtId="2" fontId="1" fillId="2" borderId="0"/>
  </cellStyleXfs>
  <cellXfs count="112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3" fontId="3" fillId="0" borderId="0" xfId="0" applyNumberFormat="1" applyFont="1" applyFill="1"/>
    <xf numFmtId="0" fontId="4" fillId="0" borderId="0" xfId="1" applyFont="1" applyFill="1"/>
    <xf numFmtId="0" fontId="2" fillId="0" borderId="1" xfId="0" applyFont="1" applyFill="1" applyBorder="1"/>
    <xf numFmtId="0" fontId="5" fillId="0" borderId="1" xfId="1" applyFont="1" applyFill="1" applyBorder="1" applyAlignment="1">
      <alignment horizontal="left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/>
    <xf numFmtId="3" fontId="6" fillId="0" borderId="0" xfId="0" applyNumberFormat="1" applyFont="1" applyFill="1" applyBorder="1"/>
    <xf numFmtId="3" fontId="6" fillId="0" borderId="6" xfId="0" applyNumberFormat="1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3" fontId="6" fillId="0" borderId="6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3" fontId="2" fillId="0" borderId="6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4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Alignment="1" applyProtection="1">
      <protection locked="0"/>
    </xf>
    <xf numFmtId="0" fontId="2" fillId="0" borderId="0" xfId="1" applyNumberFormat="1" applyFont="1" applyFill="1" applyAlignment="1" applyProtection="1">
      <protection locked="0"/>
    </xf>
    <xf numFmtId="0" fontId="7" fillId="0" borderId="0" xfId="1" applyFont="1" applyFill="1" applyAlignment="1">
      <alignment horizontal="right"/>
    </xf>
    <xf numFmtId="0" fontId="2" fillId="0" borderId="0" xfId="1" applyFont="1" applyFill="1"/>
    <xf numFmtId="0" fontId="8" fillId="0" borderId="0" xfId="1" applyFont="1" applyFill="1"/>
    <xf numFmtId="0" fontId="2" fillId="0" borderId="0" xfId="1" applyNumberFormat="1" applyFont="1" applyFill="1" applyAlignment="1">
      <alignment horizontal="right"/>
    </xf>
    <xf numFmtId="0" fontId="2" fillId="0" borderId="11" xfId="1" applyNumberFormat="1" applyFont="1" applyFill="1" applyBorder="1" applyAlignment="1" applyProtection="1">
      <protection locked="0"/>
    </xf>
    <xf numFmtId="0" fontId="6" fillId="0" borderId="0" xfId="1" applyFont="1" applyFill="1"/>
    <xf numFmtId="0" fontId="9" fillId="0" borderId="1" xfId="1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41" fontId="3" fillId="0" borderId="0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41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/>
    <xf numFmtId="41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top"/>
    </xf>
    <xf numFmtId="3" fontId="2" fillId="0" borderId="4" xfId="0" applyNumberFormat="1" applyFont="1" applyFill="1" applyBorder="1"/>
    <xf numFmtId="3" fontId="2" fillId="0" borderId="3" xfId="0" applyNumberFormat="1" applyFont="1" applyFill="1" applyBorder="1" applyAlignment="1">
      <alignment vertical="top"/>
    </xf>
    <xf numFmtId="3" fontId="2" fillId="0" borderId="3" xfId="0" applyNumberFormat="1" applyFont="1" applyFill="1" applyBorder="1"/>
    <xf numFmtId="0" fontId="5" fillId="0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0" fontId="2" fillId="0" borderId="0" xfId="0" applyFont="1" applyFill="1" applyProtection="1"/>
    <xf numFmtId="0" fontId="6" fillId="0" borderId="0" xfId="1" applyFont="1" applyFill="1" applyProtection="1"/>
    <xf numFmtId="0" fontId="8" fillId="0" borderId="0" xfId="1" applyFont="1" applyFill="1" applyProtection="1"/>
    <xf numFmtId="0" fontId="2" fillId="0" borderId="0" xfId="1" applyFont="1" applyFill="1" applyProtection="1"/>
    <xf numFmtId="0" fontId="2" fillId="0" borderId="11" xfId="1" applyNumberFormat="1" applyFont="1" applyFill="1" applyBorder="1" applyAlignment="1" applyProtection="1"/>
    <xf numFmtId="0" fontId="2" fillId="0" borderId="0" xfId="1" applyFont="1" applyFill="1" applyAlignment="1" applyProtection="1">
      <alignment horizontal="right"/>
    </xf>
    <xf numFmtId="0" fontId="4" fillId="0" borderId="0" xfId="1" applyFont="1" applyFill="1" applyProtection="1"/>
    <xf numFmtId="0" fontId="7" fillId="0" borderId="0" xfId="1" applyFont="1" applyFill="1" applyAlignment="1" applyProtection="1">
      <alignment horizontal="right"/>
    </xf>
    <xf numFmtId="0" fontId="2" fillId="0" borderId="0" xfId="1" applyNumberFormat="1" applyFont="1" applyFill="1" applyAlignment="1" applyProtection="1"/>
    <xf numFmtId="0" fontId="2" fillId="0" borderId="0" xfId="1" applyNumberFormat="1" applyFont="1" applyFill="1" applyAlignment="1" applyProtection="1">
      <alignment horizontal="right"/>
    </xf>
    <xf numFmtId="164" fontId="2" fillId="0" borderId="0" xfId="1" applyNumberFormat="1" applyFont="1" applyFill="1" applyAlignment="1" applyProtection="1"/>
    <xf numFmtId="3" fontId="2" fillId="0" borderId="0" xfId="0" applyNumberFormat="1" applyFont="1" applyFill="1" applyAlignment="1" applyProtection="1">
      <alignment horizontal="right"/>
    </xf>
    <xf numFmtId="0" fontId="4" fillId="0" borderId="0" xfId="1" applyFont="1" applyFill="1" applyAlignment="1" applyProtection="1">
      <alignment horizontal="left"/>
    </xf>
    <xf numFmtId="0" fontId="2" fillId="0" borderId="10" xfId="0" applyFont="1" applyFill="1" applyBorder="1" applyProtection="1"/>
    <xf numFmtId="0" fontId="2" fillId="0" borderId="9" xfId="0" applyFont="1" applyFill="1" applyBorder="1" applyProtection="1"/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Protection="1"/>
    <xf numFmtId="3" fontId="6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41" fontId="3" fillId="0" borderId="0" xfId="0" applyNumberFormat="1" applyFont="1" applyFill="1" applyBorder="1" applyAlignment="1" applyProtection="1">
      <alignment horizontal="right"/>
    </xf>
    <xf numFmtId="3" fontId="3" fillId="0" borderId="6" xfId="0" applyNumberFormat="1" applyFont="1" applyFill="1" applyBorder="1" applyProtection="1"/>
    <xf numFmtId="41" fontId="3" fillId="0" borderId="5" xfId="0" applyNumberFormat="1" applyFont="1" applyFill="1" applyBorder="1" applyAlignment="1" applyProtection="1">
      <alignment horizontal="right"/>
    </xf>
    <xf numFmtId="3" fontId="6" fillId="0" borderId="6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1" fontId="2" fillId="0" borderId="0" xfId="0" applyNumberFormat="1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41" fontId="2" fillId="0" borderId="5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Protection="1"/>
    <xf numFmtId="0" fontId="3" fillId="0" borderId="6" xfId="0" applyFont="1" applyFill="1" applyBorder="1" applyProtection="1"/>
    <xf numFmtId="3" fontId="2" fillId="0" borderId="0" xfId="0" applyNumberFormat="1" applyFont="1" applyFill="1" applyBorder="1" applyAlignment="1" applyProtection="1">
      <alignment vertical="top"/>
    </xf>
    <xf numFmtId="3" fontId="2" fillId="0" borderId="4" xfId="0" applyNumberFormat="1" applyFont="1" applyFill="1" applyBorder="1" applyProtection="1"/>
    <xf numFmtId="3" fontId="2" fillId="0" borderId="3" xfId="0" applyNumberFormat="1" applyFont="1" applyFill="1" applyBorder="1" applyAlignment="1" applyProtection="1">
      <alignment vertical="top"/>
    </xf>
    <xf numFmtId="3" fontId="2" fillId="0" borderId="3" xfId="0" applyNumberFormat="1" applyFont="1" applyFill="1" applyBorder="1" applyProtection="1"/>
    <xf numFmtId="41" fontId="3" fillId="3" borderId="0" xfId="0" applyNumberFormat="1" applyFont="1" applyFill="1" applyBorder="1" applyAlignment="1" applyProtection="1">
      <alignment horizontal="right"/>
      <protection locked="0"/>
    </xf>
    <xf numFmtId="41" fontId="3" fillId="3" borderId="5" xfId="0" applyNumberFormat="1" applyFont="1" applyFill="1" applyBorder="1" applyAlignment="1" applyProtection="1">
      <alignment horizontal="right"/>
      <protection locked="0"/>
    </xf>
    <xf numFmtId="41" fontId="2" fillId="3" borderId="5" xfId="0" applyNumberFormat="1" applyFont="1" applyFill="1" applyBorder="1" applyAlignment="1" applyProtection="1">
      <alignment horizontal="right"/>
      <protection locked="0"/>
    </xf>
    <xf numFmtId="41" fontId="2" fillId="3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indent="1"/>
    </xf>
    <xf numFmtId="41" fontId="3" fillId="0" borderId="12" xfId="0" applyNumberFormat="1" applyFont="1" applyFill="1" applyBorder="1" applyAlignment="1">
      <alignment horizontal="right"/>
    </xf>
    <xf numFmtId="15" fontId="2" fillId="0" borderId="0" xfId="0" quotePrefix="1" applyNumberFormat="1" applyFont="1"/>
    <xf numFmtId="0" fontId="2" fillId="3" borderId="11" xfId="0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Alignment="1">
      <alignment horizontal="center"/>
    </xf>
    <xf numFmtId="3" fontId="2" fillId="3" borderId="0" xfId="0" applyNumberFormat="1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left" vertical="top" wrapText="1"/>
      <protection locked="0"/>
    </xf>
    <xf numFmtId="3" fontId="2" fillId="3" borderId="3" xfId="0" applyNumberFormat="1" applyFont="1" applyFill="1" applyBorder="1" applyAlignment="1" applyProtection="1">
      <alignment horizontal="left" vertical="top" wrapText="1"/>
      <protection locked="0"/>
    </xf>
    <xf numFmtId="3" fontId="2" fillId="3" borderId="2" xfId="0" applyNumberFormat="1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164" fontId="2" fillId="3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</cellXfs>
  <cellStyles count="6">
    <cellStyle name="Comma0" xfId="2"/>
    <cellStyle name="Currency0" xfId="3"/>
    <cellStyle name="Date" xfId="4"/>
    <cellStyle name="Fixed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43295</xdr:colOff>
      <xdr:row>0</xdr:row>
      <xdr:rowOff>60614</xdr:rowOff>
    </xdr:from>
    <xdr:to>
      <xdr:col>7</xdr:col>
      <xdr:colOff>1004757</xdr:colOff>
      <xdr:row>0</xdr:row>
      <xdr:rowOff>432088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795" y="60614"/>
          <a:ext cx="961462" cy="3714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796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showGridLines="0" showRowColHeaders="0" tabSelected="1" zoomScale="110" zoomScaleNormal="110" workbookViewId="0"/>
  </sheetViews>
  <sheetFormatPr defaultColWidth="9.140625" defaultRowHeight="12.75" x14ac:dyDescent="0.2"/>
  <cols>
    <col min="1" max="1" width="6.42578125" style="1" customWidth="1"/>
    <col min="2" max="2" width="4.85546875" style="1" customWidth="1"/>
    <col min="3" max="3" width="4.140625" style="1" customWidth="1"/>
    <col min="4" max="4" width="45.5703125" style="1" customWidth="1"/>
    <col min="5" max="5" width="4.85546875" style="1" customWidth="1"/>
    <col min="6" max="7" width="11.85546875" style="1" customWidth="1"/>
    <col min="8" max="16384" width="9.140625" style="1"/>
  </cols>
  <sheetData>
    <row r="1" spans="1:12" ht="39.950000000000003" customHeight="1" thickBot="1" x14ac:dyDescent="0.35">
      <c r="A1" s="6" t="s">
        <v>26</v>
      </c>
      <c r="B1" s="5"/>
      <c r="C1" s="5"/>
      <c r="D1" s="5"/>
      <c r="E1" s="5"/>
      <c r="F1" s="5"/>
      <c r="G1" s="5"/>
    </row>
    <row r="2" spans="1:12" ht="16.5" customHeight="1" x14ac:dyDescent="0.25">
      <c r="A2" s="4" t="s">
        <v>71</v>
      </c>
    </row>
    <row r="4" spans="1:12" ht="12.75" customHeight="1" x14ac:dyDescent="0.2">
      <c r="A4" s="97" t="s">
        <v>67</v>
      </c>
      <c r="B4" s="2"/>
      <c r="C4" s="2"/>
      <c r="D4" s="2"/>
    </row>
    <row r="5" spans="1:12" ht="12.75" customHeight="1" x14ac:dyDescent="0.3">
      <c r="A5" s="3"/>
      <c r="B5" s="2"/>
      <c r="C5" s="2"/>
      <c r="D5" s="2"/>
    </row>
    <row r="6" spans="1:12" ht="12.75" customHeight="1" x14ac:dyDescent="0.2">
      <c r="B6" s="1" t="s">
        <v>70</v>
      </c>
    </row>
    <row r="7" spans="1:12" ht="12.75" customHeight="1" x14ac:dyDescent="0.2"/>
    <row r="8" spans="1:12" ht="12.75" customHeight="1" x14ac:dyDescent="0.2">
      <c r="A8" s="97" t="s">
        <v>68</v>
      </c>
      <c r="B8" s="2"/>
      <c r="C8" s="2"/>
      <c r="D8" s="2"/>
    </row>
    <row r="9" spans="1:12" ht="12.75" customHeight="1" x14ac:dyDescent="0.3">
      <c r="A9" s="3"/>
      <c r="B9" s="2"/>
      <c r="C9" s="2"/>
      <c r="D9" s="2"/>
    </row>
    <row r="10" spans="1:12" ht="12.75" customHeight="1" x14ac:dyDescent="0.2">
      <c r="B10" s="1" t="s">
        <v>69</v>
      </c>
      <c r="C10" s="34" t="s">
        <v>89</v>
      </c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 customHeight="1" x14ac:dyDescent="0.2">
      <c r="C11" s="34" t="s">
        <v>88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1:12" x14ac:dyDescent="0.2"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x14ac:dyDescent="0.2">
      <c r="B13" s="1" t="s">
        <v>72</v>
      </c>
      <c r="C13" s="34" t="s">
        <v>75</v>
      </c>
      <c r="D13" s="34"/>
      <c r="E13" s="34"/>
      <c r="F13" s="34"/>
      <c r="G13" s="34"/>
      <c r="H13" s="34"/>
      <c r="I13" s="34"/>
      <c r="J13" s="34"/>
      <c r="K13" s="34"/>
      <c r="L13" s="34"/>
    </row>
    <row r="14" spans="1:12" x14ac:dyDescent="0.2">
      <c r="C14" s="1" t="s">
        <v>73</v>
      </c>
    </row>
    <row r="15" spans="1:12" ht="6.75" customHeight="1" x14ac:dyDescent="0.2"/>
    <row r="16" spans="1:12" x14ac:dyDescent="0.2">
      <c r="C16" s="1" t="s">
        <v>25</v>
      </c>
      <c r="F16" s="1" t="s">
        <v>24</v>
      </c>
    </row>
    <row r="17" spans="3:6" x14ac:dyDescent="0.2">
      <c r="C17" s="37" t="s">
        <v>4</v>
      </c>
      <c r="F17" s="37" t="s">
        <v>4</v>
      </c>
    </row>
    <row r="18" spans="3:6" x14ac:dyDescent="0.2">
      <c r="C18" s="37" t="s">
        <v>1</v>
      </c>
      <c r="F18" s="37" t="s">
        <v>2</v>
      </c>
    </row>
    <row r="19" spans="3:6" x14ac:dyDescent="0.2">
      <c r="C19" s="37" t="s">
        <v>23</v>
      </c>
      <c r="F19" s="37" t="s">
        <v>7</v>
      </c>
    </row>
    <row r="20" spans="3:6" x14ac:dyDescent="0.2">
      <c r="C20" s="37" t="s">
        <v>22</v>
      </c>
      <c r="F20" s="37" t="s">
        <v>5</v>
      </c>
    </row>
    <row r="21" spans="3:6" x14ac:dyDescent="0.2">
      <c r="C21" s="37" t="s">
        <v>21</v>
      </c>
    </row>
    <row r="22" spans="3:6" x14ac:dyDescent="0.2">
      <c r="C22" s="37" t="s">
        <v>20</v>
      </c>
      <c r="F22" s="1" t="s">
        <v>19</v>
      </c>
    </row>
    <row r="23" spans="3:6" x14ac:dyDescent="0.2">
      <c r="C23" s="37" t="s">
        <v>18</v>
      </c>
      <c r="F23" s="37" t="s">
        <v>4</v>
      </c>
    </row>
    <row r="24" spans="3:6" x14ac:dyDescent="0.2">
      <c r="C24" s="37" t="s">
        <v>17</v>
      </c>
      <c r="F24" s="37" t="s">
        <v>2</v>
      </c>
    </row>
    <row r="25" spans="3:6" x14ac:dyDescent="0.2">
      <c r="C25" s="37" t="s">
        <v>16</v>
      </c>
      <c r="F25" s="37" t="s">
        <v>15</v>
      </c>
    </row>
    <row r="26" spans="3:6" x14ac:dyDescent="0.2">
      <c r="C26" s="37" t="s">
        <v>3</v>
      </c>
      <c r="F26" s="37" t="s">
        <v>7</v>
      </c>
    </row>
    <row r="27" spans="3:6" x14ac:dyDescent="0.2">
      <c r="C27" s="37" t="s">
        <v>14</v>
      </c>
      <c r="F27" s="37" t="s">
        <v>5</v>
      </c>
    </row>
    <row r="29" spans="3:6" x14ac:dyDescent="0.2">
      <c r="C29" s="1" t="s">
        <v>13</v>
      </c>
      <c r="F29" s="1" t="s">
        <v>12</v>
      </c>
    </row>
    <row r="30" spans="3:6" x14ac:dyDescent="0.2">
      <c r="C30" s="37" t="s">
        <v>4</v>
      </c>
      <c r="F30" s="37" t="s">
        <v>4</v>
      </c>
    </row>
    <row r="31" spans="3:6" x14ac:dyDescent="0.2">
      <c r="C31" s="37" t="s">
        <v>3</v>
      </c>
      <c r="F31" s="37" t="s">
        <v>2</v>
      </c>
    </row>
    <row r="32" spans="3:6" x14ac:dyDescent="0.2">
      <c r="C32" s="37" t="s">
        <v>5</v>
      </c>
      <c r="F32" s="37" t="s">
        <v>7</v>
      </c>
    </row>
    <row r="33" spans="2:6" x14ac:dyDescent="0.2">
      <c r="C33" s="37" t="s">
        <v>11</v>
      </c>
      <c r="F33" s="37" t="s">
        <v>5</v>
      </c>
    </row>
    <row r="34" spans="2:6" x14ac:dyDescent="0.2">
      <c r="C34" s="37" t="s">
        <v>1</v>
      </c>
    </row>
    <row r="35" spans="2:6" x14ac:dyDescent="0.2">
      <c r="C35" s="37" t="s">
        <v>76</v>
      </c>
      <c r="F35" s="1" t="s">
        <v>10</v>
      </c>
    </row>
    <row r="36" spans="2:6" x14ac:dyDescent="0.2">
      <c r="C36" s="37" t="s">
        <v>2</v>
      </c>
      <c r="F36" s="37" t="s">
        <v>4</v>
      </c>
    </row>
    <row r="37" spans="2:6" x14ac:dyDescent="0.2">
      <c r="F37" s="37" t="s">
        <v>2</v>
      </c>
    </row>
    <row r="38" spans="2:6" x14ac:dyDescent="0.2">
      <c r="C38" s="1" t="s">
        <v>9</v>
      </c>
      <c r="F38" s="37" t="s">
        <v>1</v>
      </c>
    </row>
    <row r="39" spans="2:6" ht="13.5" x14ac:dyDescent="0.25">
      <c r="C39" s="37" t="s">
        <v>4</v>
      </c>
      <c r="F39" s="98" t="s">
        <v>8</v>
      </c>
    </row>
    <row r="40" spans="2:6" x14ac:dyDescent="0.2">
      <c r="C40" s="37" t="s">
        <v>2</v>
      </c>
    </row>
    <row r="41" spans="2:6" x14ac:dyDescent="0.2">
      <c r="C41" s="37" t="s">
        <v>7</v>
      </c>
      <c r="F41" s="1" t="s">
        <v>6</v>
      </c>
    </row>
    <row r="42" spans="2:6" x14ac:dyDescent="0.2">
      <c r="C42" s="37" t="s">
        <v>5</v>
      </c>
      <c r="F42" s="37" t="s">
        <v>4</v>
      </c>
    </row>
    <row r="43" spans="2:6" x14ac:dyDescent="0.2">
      <c r="C43" s="37" t="s">
        <v>3</v>
      </c>
      <c r="F43" s="37" t="s">
        <v>2</v>
      </c>
    </row>
    <row r="44" spans="2:6" x14ac:dyDescent="0.2">
      <c r="F44" s="37" t="s">
        <v>1</v>
      </c>
    </row>
    <row r="46" spans="2:6" x14ac:dyDescent="0.2">
      <c r="B46" s="1" t="s">
        <v>77</v>
      </c>
      <c r="C46" s="1" t="s">
        <v>78</v>
      </c>
    </row>
    <row r="47" spans="2:6" x14ac:dyDescent="0.2">
      <c r="C47" s="1" t="s">
        <v>0</v>
      </c>
    </row>
    <row r="49" spans="2:12" x14ac:dyDescent="0.2">
      <c r="B49" s="1" t="s">
        <v>79</v>
      </c>
      <c r="C49" s="1" t="s">
        <v>74</v>
      </c>
    </row>
    <row r="51" spans="2:12" s="38" customFormat="1" ht="12.75" customHeight="1" x14ac:dyDescent="0.2">
      <c r="B51" s="38" t="s">
        <v>84</v>
      </c>
      <c r="C51" s="39" t="s">
        <v>80</v>
      </c>
      <c r="D51" s="40"/>
      <c r="E51" s="40"/>
      <c r="F51" s="40"/>
      <c r="G51" s="40"/>
      <c r="H51" s="40"/>
      <c r="I51" s="40"/>
      <c r="J51" s="40"/>
      <c r="K51" s="40"/>
    </row>
    <row r="52" spans="2:12" s="38" customFormat="1" x14ac:dyDescent="0.2">
      <c r="C52" s="42" t="s">
        <v>81</v>
      </c>
      <c r="D52" s="42"/>
      <c r="E52" s="42"/>
      <c r="F52" s="42"/>
      <c r="G52" s="42"/>
      <c r="H52" s="39"/>
      <c r="I52" s="39"/>
      <c r="J52" s="39"/>
      <c r="K52" s="39"/>
      <c r="L52" s="39"/>
    </row>
    <row r="53" spans="2:12" s="38" customFormat="1" ht="9" customHeight="1" x14ac:dyDescent="0.2">
      <c r="D53" s="40"/>
      <c r="E53" s="40"/>
      <c r="F53" s="40"/>
      <c r="G53" s="40"/>
      <c r="H53" s="40"/>
      <c r="I53" s="40"/>
      <c r="J53" s="40"/>
      <c r="K53" s="40"/>
    </row>
    <row r="54" spans="2:12" s="38" customFormat="1" x14ac:dyDescent="0.2">
      <c r="C54" s="39" t="s">
        <v>82</v>
      </c>
      <c r="D54" s="40"/>
      <c r="E54" s="40"/>
      <c r="F54" s="40"/>
      <c r="G54" s="40"/>
      <c r="H54" s="40"/>
      <c r="I54" s="40"/>
      <c r="J54" s="40"/>
      <c r="K54" s="40"/>
    </row>
    <row r="55" spans="2:12" s="38" customFormat="1" ht="12.75" customHeight="1" x14ac:dyDescent="0.2">
      <c r="C55" s="43" t="s">
        <v>83</v>
      </c>
      <c r="D55" s="43"/>
      <c r="E55" s="43"/>
      <c r="F55" s="43"/>
      <c r="G55" s="43"/>
      <c r="H55" s="41"/>
      <c r="I55" s="41"/>
      <c r="J55" s="41"/>
      <c r="K55" s="41"/>
      <c r="L55" s="41"/>
    </row>
    <row r="56" spans="2:12" s="38" customFormat="1" x14ac:dyDescent="0.2">
      <c r="C56" s="39"/>
      <c r="D56" s="39"/>
      <c r="E56" s="39"/>
      <c r="F56" s="39"/>
      <c r="G56" s="39"/>
      <c r="H56" s="39"/>
      <c r="I56" s="39"/>
      <c r="J56" s="39"/>
      <c r="K56" s="39"/>
    </row>
    <row r="57" spans="2:12" s="38" customFormat="1" x14ac:dyDescent="0.2">
      <c r="B57" s="38" t="s">
        <v>85</v>
      </c>
      <c r="C57" s="38" t="s">
        <v>90</v>
      </c>
      <c r="D57" s="100" t="s">
        <v>92</v>
      </c>
    </row>
    <row r="118" spans="2:7" x14ac:dyDescent="0.2">
      <c r="B118" s="2"/>
      <c r="C118" s="2"/>
      <c r="D118" s="2"/>
      <c r="F118" s="2"/>
      <c r="G118" s="2"/>
    </row>
    <row r="119" spans="2:7" x14ac:dyDescent="0.2">
      <c r="B119" s="2"/>
      <c r="C119" s="2"/>
      <c r="D119" s="2"/>
      <c r="F119" s="2"/>
      <c r="G119" s="2"/>
    </row>
    <row r="129" spans="2:6" x14ac:dyDescent="0.2">
      <c r="B129" s="2"/>
      <c r="C129" s="2"/>
      <c r="D129" s="2"/>
      <c r="F129" s="2"/>
    </row>
  </sheetData>
  <sheetProtection selectLockedCells="1"/>
  <pageMargins left="0.75" right="0.75" top="1" bottom="1" header="0.5" footer="0.5"/>
  <pageSetup scale="88" orientation="portrait" r:id="rId1"/>
  <headerFooter alignWithMargins="0">
    <oddFooter>&amp;L&amp;"Arial Narrow,Regular"Last Revised: July 29, 2015&amp;R&amp;"Arial Narrow,Regular"&amp;F</oddFooter>
  </headerFooter>
  <rowBreaks count="1" manualBreakCount="1">
    <brk id="5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8" sqref="G8:H8"/>
    </sheetView>
  </sheetViews>
  <sheetFormatPr defaultColWidth="9.140625" defaultRowHeight="12.75" x14ac:dyDescent="0.2"/>
  <cols>
    <col min="1" max="1" width="5" style="54" customWidth="1"/>
    <col min="2" max="3" width="5.7109375" style="54" customWidth="1"/>
    <col min="4" max="4" width="28" style="54" customWidth="1"/>
    <col min="5" max="5" width="12.7109375" style="54" customWidth="1"/>
    <col min="6" max="6" width="15.7109375" style="54" customWidth="1"/>
    <col min="7" max="7" width="5.85546875" style="54" customWidth="1"/>
    <col min="8" max="8" width="16.140625" style="54" customWidth="1"/>
    <col min="9" max="9" width="15.42578125" style="54" customWidth="1"/>
    <col min="10" max="16384" width="9.140625" style="54"/>
  </cols>
  <sheetData>
    <row r="1" spans="1:8" ht="39.950000000000003" customHeight="1" thickBot="1" x14ac:dyDescent="0.35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6.5" x14ac:dyDescent="0.3">
      <c r="A2" s="55" t="str">
        <f>'S 8 Instructions'!A2</f>
        <v>FORM S-8: AUXILIARY ENTERPRISE OPERATIONS</v>
      </c>
      <c r="B2" s="56"/>
      <c r="C2" s="57"/>
      <c r="E2" s="58"/>
      <c r="F2" s="59" t="s">
        <v>66</v>
      </c>
      <c r="G2" s="111">
        <f>'S-8 Summary'!G2</f>
        <v>0</v>
      </c>
      <c r="H2" s="111"/>
    </row>
    <row r="3" spans="1:8" ht="6" customHeight="1" x14ac:dyDescent="0.25">
      <c r="A3" s="60"/>
      <c r="B3" s="56"/>
      <c r="C3" s="57"/>
      <c r="D3" s="57"/>
      <c r="E3" s="57"/>
      <c r="F3" s="61"/>
    </row>
    <row r="4" spans="1:8" ht="15.75" x14ac:dyDescent="0.25">
      <c r="B4" s="56"/>
      <c r="C4" s="57"/>
      <c r="E4" s="62"/>
      <c r="F4" s="63" t="s">
        <v>65</v>
      </c>
      <c r="G4" s="107">
        <f>+'S-8 Summary'!G4:H4</f>
        <v>0</v>
      </c>
      <c r="H4" s="107"/>
    </row>
    <row r="5" spans="1:8" ht="6" customHeight="1" x14ac:dyDescent="0.25">
      <c r="A5" s="60"/>
      <c r="B5" s="56"/>
      <c r="C5" s="57"/>
      <c r="D5" s="57"/>
      <c r="E5" s="57"/>
      <c r="F5" s="61"/>
    </row>
    <row r="6" spans="1:8" ht="15.75" x14ac:dyDescent="0.25">
      <c r="A6" s="60"/>
      <c r="B6" s="56"/>
      <c r="C6" s="57"/>
      <c r="F6" s="59" t="s">
        <v>64</v>
      </c>
      <c r="G6" s="110" t="str">
        <f>'S-8 Summary'!G6:H6</f>
        <v>October 17, 2019</v>
      </c>
      <c r="H6" s="110"/>
    </row>
    <row r="7" spans="1:8" ht="6" customHeight="1" x14ac:dyDescent="0.25">
      <c r="A7" s="60"/>
      <c r="B7" s="56"/>
      <c r="C7" s="57"/>
      <c r="D7" s="57"/>
      <c r="E7" s="57"/>
      <c r="F7" s="61"/>
    </row>
    <row r="8" spans="1:8" ht="15.75" x14ac:dyDescent="0.25">
      <c r="A8" s="60"/>
      <c r="B8" s="60"/>
      <c r="C8" s="62"/>
      <c r="E8" s="64"/>
      <c r="F8" s="59" t="s">
        <v>63</v>
      </c>
      <c r="G8" s="108">
        <f>+'S-8 Summary'!G8:H8</f>
        <v>0</v>
      </c>
      <c r="H8" s="108"/>
    </row>
    <row r="10" spans="1:8" x14ac:dyDescent="0.2">
      <c r="E10" s="65" t="s">
        <v>86</v>
      </c>
      <c r="F10" s="107"/>
      <c r="G10" s="107"/>
      <c r="H10" s="107"/>
    </row>
    <row r="11" spans="1:8" ht="15.75" x14ac:dyDescent="0.25">
      <c r="A11" s="66">
        <f>'S-8 Summary'!A11</f>
        <v>2019</v>
      </c>
    </row>
    <row r="12" spans="1:8" ht="16.5" x14ac:dyDescent="0.2">
      <c r="A12" s="67"/>
      <c r="B12" s="68"/>
      <c r="C12" s="68"/>
      <c r="D12" s="68"/>
      <c r="E12" s="68"/>
      <c r="F12" s="69" t="s">
        <v>62</v>
      </c>
      <c r="G12" s="70"/>
      <c r="H12" s="69" t="s">
        <v>61</v>
      </c>
    </row>
    <row r="13" spans="1:8" ht="16.5" x14ac:dyDescent="0.2">
      <c r="A13" s="71"/>
      <c r="B13" s="72"/>
      <c r="C13" s="72"/>
      <c r="D13" s="72"/>
      <c r="E13" s="72"/>
      <c r="F13" s="73" t="str">
        <f>'S-8 Summary'!F13</f>
        <v>2018-19</v>
      </c>
      <c r="G13" s="74"/>
      <c r="H13" s="73" t="str">
        <f>'S-8 Summary'!H13</f>
        <v>2019-20</v>
      </c>
    </row>
    <row r="14" spans="1:8" ht="16.5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6.5" x14ac:dyDescent="0.3">
      <c r="A15" s="80"/>
      <c r="B15" s="77"/>
      <c r="C15" s="77"/>
      <c r="D15" s="77"/>
      <c r="E15" s="78"/>
      <c r="F15" s="79"/>
      <c r="G15" s="79"/>
      <c r="H15" s="81"/>
    </row>
    <row r="16" spans="1:8" ht="16.5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2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2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2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2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2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2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2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2">
      <c r="A24" s="85"/>
      <c r="B24" s="83"/>
      <c r="C24" s="83"/>
      <c r="D24" s="83"/>
      <c r="E24" s="83"/>
      <c r="F24" s="84"/>
      <c r="G24" s="84"/>
      <c r="H24" s="86"/>
    </row>
    <row r="25" spans="1:12" ht="16.5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6.5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6.5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6.5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6.5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6.5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6.5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6.5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6.5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6.5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6.5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6.5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6.5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6.5" x14ac:dyDescent="0.3">
      <c r="A38" s="80"/>
      <c r="B38" s="77"/>
      <c r="C38" s="77"/>
      <c r="D38" s="77"/>
      <c r="E38" s="77"/>
      <c r="F38" s="84"/>
      <c r="G38" s="84"/>
      <c r="H38" s="86"/>
    </row>
    <row r="39" spans="1:12" ht="16.5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6.5" x14ac:dyDescent="0.3">
      <c r="A40" s="80"/>
      <c r="B40" s="77"/>
      <c r="C40" s="77"/>
      <c r="D40" s="77"/>
      <c r="E40" s="77"/>
      <c r="F40" s="84"/>
      <c r="G40" s="84"/>
      <c r="H40" s="86"/>
    </row>
    <row r="41" spans="1:12" ht="16.5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6.5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6.5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6.5" x14ac:dyDescent="0.3">
      <c r="A44" s="80"/>
      <c r="B44" s="77"/>
      <c r="C44" s="77"/>
      <c r="D44" s="77"/>
      <c r="E44" s="77"/>
      <c r="F44" s="84"/>
      <c r="G44" s="84"/>
      <c r="H44" s="86"/>
    </row>
    <row r="45" spans="1:12" ht="16.5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2">
      <c r="A46" s="71"/>
      <c r="B46" s="89" t="s">
        <v>28</v>
      </c>
      <c r="C46" s="72"/>
      <c r="D46" s="72"/>
      <c r="E46" s="103"/>
      <c r="F46" s="103"/>
      <c r="G46" s="103"/>
      <c r="H46" s="104"/>
    </row>
    <row r="47" spans="1:12" x14ac:dyDescent="0.2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2">
      <c r="A48" s="90"/>
      <c r="B48" s="91" t="s">
        <v>27</v>
      </c>
      <c r="C48" s="92"/>
      <c r="D48" s="92"/>
      <c r="E48" s="105"/>
      <c r="F48" s="105"/>
      <c r="G48" s="105"/>
      <c r="H48" s="106"/>
    </row>
    <row r="49" spans="1:8" x14ac:dyDescent="0.2">
      <c r="A49" s="83"/>
      <c r="B49" s="83"/>
      <c r="C49" s="83"/>
      <c r="D49" s="83"/>
      <c r="E49" s="83"/>
      <c r="F49" s="83"/>
      <c r="G49" s="83"/>
      <c r="H49" s="83"/>
    </row>
  </sheetData>
  <sheetProtection password="CA7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8" sqref="G8:H8"/>
    </sheetView>
  </sheetViews>
  <sheetFormatPr defaultColWidth="9.140625" defaultRowHeight="12.75" x14ac:dyDescent="0.2"/>
  <cols>
    <col min="1" max="1" width="5" style="54" customWidth="1"/>
    <col min="2" max="3" width="5.7109375" style="54" customWidth="1"/>
    <col min="4" max="4" width="28" style="54" customWidth="1"/>
    <col min="5" max="5" width="12.7109375" style="54" customWidth="1"/>
    <col min="6" max="6" width="15.7109375" style="54" customWidth="1"/>
    <col min="7" max="7" width="5.85546875" style="54" customWidth="1"/>
    <col min="8" max="8" width="16.140625" style="54" customWidth="1"/>
    <col min="9" max="9" width="15.42578125" style="54" customWidth="1"/>
    <col min="10" max="16384" width="9.140625" style="54"/>
  </cols>
  <sheetData>
    <row r="1" spans="1:8" ht="39.950000000000003" customHeight="1" thickBot="1" x14ac:dyDescent="0.35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6.5" x14ac:dyDescent="0.3">
      <c r="A2" s="55" t="str">
        <f>'S 8 Instructions'!A2</f>
        <v>FORM S-8: AUXILIARY ENTERPRISE OPERATIONS</v>
      </c>
      <c r="B2" s="56"/>
      <c r="C2" s="57"/>
      <c r="E2" s="58"/>
      <c r="F2" s="59" t="s">
        <v>66</v>
      </c>
      <c r="G2" s="111">
        <f>'S-8 Summary'!G2</f>
        <v>0</v>
      </c>
      <c r="H2" s="111"/>
    </row>
    <row r="3" spans="1:8" ht="6" customHeight="1" x14ac:dyDescent="0.25">
      <c r="A3" s="60"/>
      <c r="B3" s="56"/>
      <c r="C3" s="57"/>
      <c r="D3" s="57"/>
      <c r="E3" s="57"/>
      <c r="F3" s="61"/>
    </row>
    <row r="4" spans="1:8" ht="15.75" x14ac:dyDescent="0.25">
      <c r="B4" s="56"/>
      <c r="C4" s="57"/>
      <c r="E4" s="62"/>
      <c r="F4" s="63" t="s">
        <v>65</v>
      </c>
      <c r="G4" s="107">
        <f>+'S-8 Summary'!G4:H4</f>
        <v>0</v>
      </c>
      <c r="H4" s="107"/>
    </row>
    <row r="5" spans="1:8" ht="6" customHeight="1" x14ac:dyDescent="0.25">
      <c r="A5" s="60"/>
      <c r="B5" s="56"/>
      <c r="C5" s="57"/>
      <c r="D5" s="57"/>
      <c r="E5" s="57"/>
      <c r="F5" s="61"/>
    </row>
    <row r="6" spans="1:8" ht="15.75" x14ac:dyDescent="0.25">
      <c r="A6" s="60"/>
      <c r="B6" s="56"/>
      <c r="C6" s="57"/>
      <c r="F6" s="59" t="s">
        <v>64</v>
      </c>
      <c r="G6" s="110" t="str">
        <f>'S-8 Summary'!G6:H6</f>
        <v>October 17, 2019</v>
      </c>
      <c r="H6" s="110"/>
    </row>
    <row r="7" spans="1:8" ht="6" customHeight="1" x14ac:dyDescent="0.25">
      <c r="A7" s="60"/>
      <c r="B7" s="56"/>
      <c r="C7" s="57"/>
      <c r="D7" s="57"/>
      <c r="E7" s="57"/>
      <c r="F7" s="61"/>
    </row>
    <row r="8" spans="1:8" ht="15.75" x14ac:dyDescent="0.25">
      <c r="A8" s="60"/>
      <c r="B8" s="60"/>
      <c r="C8" s="62"/>
      <c r="E8" s="64"/>
      <c r="F8" s="59" t="s">
        <v>63</v>
      </c>
      <c r="G8" s="108">
        <f>+'S-8 Summary'!G8:H8</f>
        <v>0</v>
      </c>
      <c r="H8" s="108"/>
    </row>
    <row r="10" spans="1:8" x14ac:dyDescent="0.2">
      <c r="E10" s="65" t="s">
        <v>86</v>
      </c>
      <c r="F10" s="107"/>
      <c r="G10" s="107"/>
      <c r="H10" s="107"/>
    </row>
    <row r="11" spans="1:8" ht="15.75" x14ac:dyDescent="0.25">
      <c r="A11" s="66">
        <f>'S-8 Summary'!A11</f>
        <v>2019</v>
      </c>
    </row>
    <row r="12" spans="1:8" ht="16.5" x14ac:dyDescent="0.2">
      <c r="A12" s="67"/>
      <c r="B12" s="68"/>
      <c r="C12" s="68"/>
      <c r="D12" s="68"/>
      <c r="E12" s="68"/>
      <c r="F12" s="69" t="s">
        <v>62</v>
      </c>
      <c r="G12" s="70"/>
      <c r="H12" s="69" t="s">
        <v>61</v>
      </c>
    </row>
    <row r="13" spans="1:8" ht="16.5" x14ac:dyDescent="0.2">
      <c r="A13" s="71"/>
      <c r="B13" s="72"/>
      <c r="C13" s="72"/>
      <c r="D13" s="72"/>
      <c r="E13" s="72"/>
      <c r="F13" s="73" t="str">
        <f>'S-8 Summary'!F13</f>
        <v>2018-19</v>
      </c>
      <c r="G13" s="74"/>
      <c r="H13" s="73" t="str">
        <f>'S-8 Summary'!H13</f>
        <v>2019-20</v>
      </c>
    </row>
    <row r="14" spans="1:8" ht="16.5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6.5" x14ac:dyDescent="0.3">
      <c r="A15" s="80"/>
      <c r="B15" s="77"/>
      <c r="C15" s="77"/>
      <c r="D15" s="77"/>
      <c r="E15" s="78"/>
      <c r="F15" s="79"/>
      <c r="G15" s="79"/>
      <c r="H15" s="81"/>
    </row>
    <row r="16" spans="1:8" ht="16.5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2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2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2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2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2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2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2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2">
      <c r="A24" s="85"/>
      <c r="B24" s="83"/>
      <c r="C24" s="83"/>
      <c r="D24" s="83"/>
      <c r="E24" s="83"/>
      <c r="F24" s="84"/>
      <c r="G24" s="84"/>
      <c r="H24" s="86"/>
    </row>
    <row r="25" spans="1:12" ht="16.5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6.5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6.5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6.5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6.5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6.5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6.5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6.5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6.5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6.5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6.5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6.5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6.5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6.5" x14ac:dyDescent="0.3">
      <c r="A38" s="80"/>
      <c r="B38" s="77"/>
      <c r="C38" s="77"/>
      <c r="D38" s="77"/>
      <c r="E38" s="77"/>
      <c r="F38" s="84"/>
      <c r="G38" s="84"/>
      <c r="H38" s="86"/>
    </row>
    <row r="39" spans="1:12" ht="16.5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6.5" x14ac:dyDescent="0.3">
      <c r="A40" s="80"/>
      <c r="B40" s="77"/>
      <c r="C40" s="77"/>
      <c r="D40" s="77"/>
      <c r="E40" s="77"/>
      <c r="F40" s="84"/>
      <c r="G40" s="84"/>
      <c r="H40" s="86"/>
    </row>
    <row r="41" spans="1:12" ht="16.5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6.5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6.5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6.5" x14ac:dyDescent="0.3">
      <c r="A44" s="80"/>
      <c r="B44" s="77"/>
      <c r="C44" s="77"/>
      <c r="D44" s="77"/>
      <c r="E44" s="77"/>
      <c r="F44" s="84"/>
      <c r="G44" s="84"/>
      <c r="H44" s="86"/>
    </row>
    <row r="45" spans="1:12" ht="16.5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2">
      <c r="A46" s="71"/>
      <c r="B46" s="89" t="s">
        <v>28</v>
      </c>
      <c r="C46" s="72"/>
      <c r="D46" s="72"/>
      <c r="E46" s="103"/>
      <c r="F46" s="103"/>
      <c r="G46" s="103"/>
      <c r="H46" s="104"/>
    </row>
    <row r="47" spans="1:12" x14ac:dyDescent="0.2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2">
      <c r="A48" s="90"/>
      <c r="B48" s="91" t="s">
        <v>27</v>
      </c>
      <c r="C48" s="92"/>
      <c r="D48" s="92"/>
      <c r="E48" s="105"/>
      <c r="F48" s="105"/>
      <c r="G48" s="105"/>
      <c r="H48" s="106"/>
    </row>
    <row r="49" spans="1:8" x14ac:dyDescent="0.2">
      <c r="A49" s="83"/>
      <c r="B49" s="83"/>
      <c r="C49" s="83"/>
      <c r="D49" s="83"/>
      <c r="E49" s="83"/>
      <c r="F49" s="83"/>
      <c r="G49" s="83"/>
      <c r="H49" s="83"/>
    </row>
  </sheetData>
  <sheetProtection password="CA7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8" sqref="G8:H8"/>
    </sheetView>
  </sheetViews>
  <sheetFormatPr defaultColWidth="9.140625" defaultRowHeight="12.75" x14ac:dyDescent="0.2"/>
  <cols>
    <col min="1" max="1" width="5" style="54" customWidth="1"/>
    <col min="2" max="3" width="5.7109375" style="54" customWidth="1"/>
    <col min="4" max="4" width="28" style="54" customWidth="1"/>
    <col min="5" max="5" width="12.7109375" style="54" customWidth="1"/>
    <col min="6" max="6" width="15.7109375" style="54" customWidth="1"/>
    <col min="7" max="7" width="5.85546875" style="54" customWidth="1"/>
    <col min="8" max="8" width="16.140625" style="54" customWidth="1"/>
    <col min="9" max="9" width="15.42578125" style="54" customWidth="1"/>
    <col min="10" max="16384" width="9.140625" style="54"/>
  </cols>
  <sheetData>
    <row r="1" spans="1:8" ht="39.950000000000003" customHeight="1" thickBot="1" x14ac:dyDescent="0.35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6.5" x14ac:dyDescent="0.3">
      <c r="A2" s="55" t="str">
        <f>'S 8 Instructions'!A2</f>
        <v>FORM S-8: AUXILIARY ENTERPRISE OPERATIONS</v>
      </c>
      <c r="B2" s="56"/>
      <c r="C2" s="57"/>
      <c r="E2" s="58"/>
      <c r="F2" s="59" t="s">
        <v>66</v>
      </c>
      <c r="G2" s="111">
        <f>'S-8 Summary'!G2</f>
        <v>0</v>
      </c>
      <c r="H2" s="111"/>
    </row>
    <row r="3" spans="1:8" ht="6" customHeight="1" x14ac:dyDescent="0.25">
      <c r="A3" s="60"/>
      <c r="B3" s="56"/>
      <c r="C3" s="57"/>
      <c r="D3" s="57"/>
      <c r="E3" s="57"/>
      <c r="F3" s="61"/>
    </row>
    <row r="4" spans="1:8" ht="15.75" x14ac:dyDescent="0.25">
      <c r="B4" s="56"/>
      <c r="C4" s="57"/>
      <c r="E4" s="62"/>
      <c r="F4" s="63" t="s">
        <v>65</v>
      </c>
      <c r="G4" s="107">
        <f>+'S-8 Summary'!G4:H4</f>
        <v>0</v>
      </c>
      <c r="H4" s="107"/>
    </row>
    <row r="5" spans="1:8" ht="6" customHeight="1" x14ac:dyDescent="0.25">
      <c r="A5" s="60"/>
      <c r="B5" s="56"/>
      <c r="C5" s="57"/>
      <c r="D5" s="57"/>
      <c r="E5" s="57"/>
      <c r="F5" s="61"/>
    </row>
    <row r="6" spans="1:8" ht="15.75" x14ac:dyDescent="0.25">
      <c r="A6" s="60"/>
      <c r="B6" s="56"/>
      <c r="C6" s="57"/>
      <c r="F6" s="59" t="s">
        <v>64</v>
      </c>
      <c r="G6" s="110" t="str">
        <f>'S-8 Summary'!G6:H6</f>
        <v>October 17, 2019</v>
      </c>
      <c r="H6" s="110"/>
    </row>
    <row r="7" spans="1:8" ht="6" customHeight="1" x14ac:dyDescent="0.25">
      <c r="A7" s="60"/>
      <c r="B7" s="56"/>
      <c r="C7" s="57"/>
      <c r="D7" s="57"/>
      <c r="E7" s="57"/>
      <c r="F7" s="61"/>
    </row>
    <row r="8" spans="1:8" ht="15.75" x14ac:dyDescent="0.25">
      <c r="A8" s="60"/>
      <c r="B8" s="60"/>
      <c r="C8" s="62"/>
      <c r="E8" s="64"/>
      <c r="F8" s="59" t="s">
        <v>63</v>
      </c>
      <c r="G8" s="108">
        <f>+'S-8 Summary'!G8:H8</f>
        <v>0</v>
      </c>
      <c r="H8" s="108"/>
    </row>
    <row r="10" spans="1:8" x14ac:dyDescent="0.2">
      <c r="E10" s="65" t="s">
        <v>86</v>
      </c>
      <c r="F10" s="107"/>
      <c r="G10" s="107"/>
      <c r="H10" s="107"/>
    </row>
    <row r="11" spans="1:8" ht="15.75" x14ac:dyDescent="0.25">
      <c r="A11" s="66">
        <f>'S-8 Summary'!A11</f>
        <v>2019</v>
      </c>
    </row>
    <row r="12" spans="1:8" ht="16.5" x14ac:dyDescent="0.2">
      <c r="A12" s="67"/>
      <c r="B12" s="68"/>
      <c r="C12" s="68"/>
      <c r="D12" s="68"/>
      <c r="E12" s="68"/>
      <c r="F12" s="69" t="s">
        <v>62</v>
      </c>
      <c r="G12" s="70"/>
      <c r="H12" s="69" t="s">
        <v>61</v>
      </c>
    </row>
    <row r="13" spans="1:8" ht="16.5" x14ac:dyDescent="0.2">
      <c r="A13" s="71"/>
      <c r="B13" s="72"/>
      <c r="C13" s="72"/>
      <c r="D13" s="72"/>
      <c r="E13" s="72"/>
      <c r="F13" s="73" t="str">
        <f>'S-8 Summary'!F13</f>
        <v>2018-19</v>
      </c>
      <c r="G13" s="74"/>
      <c r="H13" s="73" t="str">
        <f>'S-8 Summary'!H13</f>
        <v>2019-20</v>
      </c>
    </row>
    <row r="14" spans="1:8" ht="16.5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6.5" x14ac:dyDescent="0.3">
      <c r="A15" s="80"/>
      <c r="B15" s="77"/>
      <c r="C15" s="77"/>
      <c r="D15" s="77"/>
      <c r="E15" s="78"/>
      <c r="F15" s="79"/>
      <c r="G15" s="79"/>
      <c r="H15" s="81"/>
    </row>
    <row r="16" spans="1:8" ht="16.5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2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2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2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2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2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2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2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2">
      <c r="A24" s="85"/>
      <c r="B24" s="83"/>
      <c r="C24" s="83"/>
      <c r="D24" s="83"/>
      <c r="E24" s="83"/>
      <c r="F24" s="84"/>
      <c r="G24" s="84"/>
      <c r="H24" s="86"/>
    </row>
    <row r="25" spans="1:12" ht="16.5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6.5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6.5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6.5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6.5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6.5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6.5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6.5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6.5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6.5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6.5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6.5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6.5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6.5" x14ac:dyDescent="0.3">
      <c r="A38" s="80"/>
      <c r="B38" s="77"/>
      <c r="C38" s="77"/>
      <c r="D38" s="77"/>
      <c r="E38" s="77"/>
      <c r="F38" s="84"/>
      <c r="G38" s="84"/>
      <c r="H38" s="86"/>
    </row>
    <row r="39" spans="1:12" ht="16.5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6.5" x14ac:dyDescent="0.3">
      <c r="A40" s="80"/>
      <c r="B40" s="77"/>
      <c r="C40" s="77"/>
      <c r="D40" s="77"/>
      <c r="E40" s="77"/>
      <c r="F40" s="84"/>
      <c r="G40" s="84"/>
      <c r="H40" s="86"/>
    </row>
    <row r="41" spans="1:12" ht="16.5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6.5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6.5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6.5" x14ac:dyDescent="0.3">
      <c r="A44" s="80"/>
      <c r="B44" s="77"/>
      <c r="C44" s="77"/>
      <c r="D44" s="77"/>
      <c r="E44" s="77"/>
      <c r="F44" s="84"/>
      <c r="G44" s="84"/>
      <c r="H44" s="86"/>
    </row>
    <row r="45" spans="1:12" ht="16.5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2">
      <c r="A46" s="71"/>
      <c r="B46" s="89" t="s">
        <v>28</v>
      </c>
      <c r="C46" s="72"/>
      <c r="D46" s="72"/>
      <c r="E46" s="103"/>
      <c r="F46" s="103"/>
      <c r="G46" s="103"/>
      <c r="H46" s="104"/>
    </row>
    <row r="47" spans="1:12" x14ac:dyDescent="0.2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2">
      <c r="A48" s="90"/>
      <c r="B48" s="91" t="s">
        <v>27</v>
      </c>
      <c r="C48" s="92"/>
      <c r="D48" s="92"/>
      <c r="E48" s="105"/>
      <c r="F48" s="105"/>
      <c r="G48" s="105"/>
      <c r="H48" s="106"/>
    </row>
    <row r="49" spans="1:8" x14ac:dyDescent="0.2">
      <c r="A49" s="83"/>
      <c r="B49" s="83"/>
      <c r="C49" s="83"/>
      <c r="D49" s="83"/>
      <c r="E49" s="83"/>
      <c r="F49" s="83"/>
      <c r="G49" s="83"/>
      <c r="H49" s="83"/>
    </row>
  </sheetData>
  <sheetProtection password="CA7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/>
  </sheetViews>
  <sheetFormatPr defaultColWidth="9.140625" defaultRowHeight="12.75" x14ac:dyDescent="0.2"/>
  <cols>
    <col min="1" max="1" width="5" style="1" customWidth="1"/>
    <col min="2" max="3" width="5.7109375" style="1" customWidth="1"/>
    <col min="4" max="4" width="28" style="1" customWidth="1"/>
    <col min="5" max="5" width="12.7109375" style="1" customWidth="1"/>
    <col min="6" max="6" width="15.7109375" style="1" customWidth="1"/>
    <col min="7" max="7" width="5.85546875" style="1" customWidth="1"/>
    <col min="8" max="8" width="16.140625" style="1" customWidth="1"/>
    <col min="9" max="9" width="15.42578125" style="1" customWidth="1"/>
    <col min="10" max="16384" width="9.140625" style="1"/>
  </cols>
  <sheetData>
    <row r="1" spans="1:8" ht="39.950000000000003" customHeight="1" thickBot="1" x14ac:dyDescent="0.35">
      <c r="A1" s="6" t="s">
        <v>26</v>
      </c>
      <c r="B1" s="33"/>
      <c r="C1" s="33"/>
      <c r="D1" s="33"/>
      <c r="E1" s="33"/>
      <c r="F1" s="33"/>
      <c r="G1" s="5"/>
      <c r="H1" s="5"/>
    </row>
    <row r="2" spans="1:8" ht="16.5" x14ac:dyDescent="0.3">
      <c r="A2" s="32" t="str">
        <f>'S 8 Instructions'!A2</f>
        <v>FORM S-8: AUXILIARY ENTERPRISE OPERATIONS</v>
      </c>
      <c r="B2" s="29"/>
      <c r="C2" s="28"/>
      <c r="E2" s="31"/>
      <c r="F2" s="24" t="s">
        <v>66</v>
      </c>
      <c r="G2" s="101"/>
      <c r="H2" s="101"/>
    </row>
    <row r="3" spans="1:8" ht="6" customHeight="1" x14ac:dyDescent="0.25">
      <c r="A3" s="4"/>
      <c r="B3" s="29"/>
      <c r="C3" s="28"/>
      <c r="D3" s="28"/>
      <c r="E3" s="28"/>
      <c r="F3" s="27"/>
    </row>
    <row r="4" spans="1:8" ht="15.75" x14ac:dyDescent="0.25">
      <c r="B4" s="29"/>
      <c r="C4" s="28"/>
      <c r="E4" s="26"/>
      <c r="F4" s="30" t="s">
        <v>65</v>
      </c>
      <c r="G4" s="107"/>
      <c r="H4" s="107"/>
    </row>
    <row r="5" spans="1:8" ht="6" customHeight="1" x14ac:dyDescent="0.25">
      <c r="A5" s="4"/>
      <c r="B5" s="29"/>
      <c r="C5" s="28"/>
      <c r="D5" s="28"/>
      <c r="E5" s="28"/>
      <c r="F5" s="27"/>
    </row>
    <row r="6" spans="1:8" ht="15.75" x14ac:dyDescent="0.25">
      <c r="A6" s="4"/>
      <c r="B6" s="29"/>
      <c r="C6" s="28"/>
      <c r="F6" s="24" t="s">
        <v>64</v>
      </c>
      <c r="G6" s="102" t="str">
        <f>+'S 8 Instructions'!D57</f>
        <v>October 17, 2019</v>
      </c>
      <c r="H6" s="102"/>
    </row>
    <row r="7" spans="1:8" ht="6" customHeight="1" x14ac:dyDescent="0.25">
      <c r="A7" s="4"/>
      <c r="B7" s="29"/>
      <c r="C7" s="28"/>
      <c r="D7" s="28"/>
      <c r="E7" s="28"/>
      <c r="F7" s="27"/>
    </row>
    <row r="8" spans="1:8" ht="15.75" x14ac:dyDescent="0.25">
      <c r="A8" s="4"/>
      <c r="B8" s="4"/>
      <c r="C8" s="26"/>
      <c r="E8" s="25"/>
      <c r="F8" s="24" t="s">
        <v>63</v>
      </c>
      <c r="G8" s="108"/>
      <c r="H8" s="108"/>
    </row>
    <row r="10" spans="1:8" x14ac:dyDescent="0.2">
      <c r="E10" s="65" t="s">
        <v>86</v>
      </c>
      <c r="F10" s="109" t="s">
        <v>87</v>
      </c>
      <c r="G10" s="109"/>
      <c r="H10" s="109"/>
    </row>
    <row r="11" spans="1:8" ht="15.75" x14ac:dyDescent="0.25">
      <c r="A11" s="23">
        <v>2019</v>
      </c>
    </row>
    <row r="12" spans="1:8" ht="16.5" x14ac:dyDescent="0.2">
      <c r="A12" s="22"/>
      <c r="B12" s="21"/>
      <c r="C12" s="21"/>
      <c r="D12" s="21"/>
      <c r="E12" s="21"/>
      <c r="F12" s="19" t="s">
        <v>62</v>
      </c>
      <c r="G12" s="20"/>
      <c r="H12" s="19" t="s">
        <v>61</v>
      </c>
    </row>
    <row r="13" spans="1:8" ht="16.5" x14ac:dyDescent="0.2">
      <c r="A13" s="18"/>
      <c r="B13" s="17"/>
      <c r="C13" s="17"/>
      <c r="D13" s="17"/>
      <c r="E13" s="17"/>
      <c r="F13" s="15" t="s">
        <v>91</v>
      </c>
      <c r="G13" s="16"/>
      <c r="H13" s="15" t="s">
        <v>93</v>
      </c>
    </row>
    <row r="14" spans="1:8" ht="16.5" x14ac:dyDescent="0.3">
      <c r="A14" s="11" t="s">
        <v>60</v>
      </c>
      <c r="B14" s="10" t="s">
        <v>59</v>
      </c>
      <c r="C14" s="8"/>
      <c r="D14" s="8"/>
      <c r="E14" s="13"/>
      <c r="F14" s="35">
        <f>SUM('S-8 Form'!F14)</f>
        <v>0</v>
      </c>
      <c r="G14" s="35"/>
      <c r="H14" s="99">
        <f>SUM('S-8 Form'!H14)</f>
        <v>0</v>
      </c>
    </row>
    <row r="15" spans="1:8" ht="16.5" x14ac:dyDescent="0.3">
      <c r="A15" s="9"/>
      <c r="B15" s="8"/>
      <c r="C15" s="8"/>
      <c r="D15" s="8"/>
      <c r="E15" s="13"/>
      <c r="F15" s="35"/>
      <c r="G15" s="35"/>
      <c r="H15" s="36"/>
    </row>
    <row r="16" spans="1:8" ht="16.5" x14ac:dyDescent="0.3">
      <c r="A16" s="14" t="s">
        <v>58</v>
      </c>
      <c r="B16" s="10" t="s">
        <v>57</v>
      </c>
      <c r="C16" s="8"/>
      <c r="D16" s="8"/>
      <c r="E16" s="13"/>
      <c r="F16" s="35"/>
      <c r="G16" s="35"/>
      <c r="H16" s="36"/>
    </row>
    <row r="17" spans="1:12" ht="16.5" x14ac:dyDescent="0.3">
      <c r="A17" s="18"/>
      <c r="B17" s="17" t="s">
        <v>43</v>
      </c>
      <c r="C17" s="17"/>
      <c r="D17" s="17"/>
      <c r="E17" s="7"/>
      <c r="F17" s="35">
        <f>SUM('S-8 Form'!F17)</f>
        <v>0</v>
      </c>
      <c r="G17" s="44"/>
      <c r="H17" s="36">
        <f>SUM('S-8 Form'!H17)</f>
        <v>0</v>
      </c>
    </row>
    <row r="18" spans="1:12" ht="16.5" x14ac:dyDescent="0.3">
      <c r="A18" s="45"/>
      <c r="B18" s="7" t="s">
        <v>55</v>
      </c>
      <c r="C18" s="7"/>
      <c r="D18" s="7"/>
      <c r="E18" s="7"/>
      <c r="F18" s="35">
        <f>SUM('S-8 Form'!F18)</f>
        <v>0</v>
      </c>
      <c r="G18" s="44"/>
      <c r="H18" s="36">
        <f>SUM('S-8 Form'!H18)</f>
        <v>0</v>
      </c>
    </row>
    <row r="19" spans="1:12" x14ac:dyDescent="0.2">
      <c r="A19" s="45"/>
      <c r="B19" s="7" t="s">
        <v>54</v>
      </c>
      <c r="C19" s="7"/>
      <c r="D19" s="7"/>
      <c r="E19" s="7"/>
      <c r="F19" s="44">
        <f>F17-F18</f>
        <v>0</v>
      </c>
      <c r="G19" s="44"/>
      <c r="H19" s="46">
        <f>H17-H18</f>
        <v>0</v>
      </c>
    </row>
    <row r="20" spans="1:12" x14ac:dyDescent="0.2">
      <c r="A20" s="45"/>
      <c r="B20" s="7" t="s">
        <v>53</v>
      </c>
      <c r="C20" s="7"/>
      <c r="D20" s="7"/>
      <c r="E20" s="7"/>
      <c r="F20" s="44"/>
      <c r="G20" s="44"/>
      <c r="H20" s="46"/>
    </row>
    <row r="21" spans="1:12" ht="16.5" x14ac:dyDescent="0.3">
      <c r="A21" s="45"/>
      <c r="B21" s="7"/>
      <c r="C21" s="7" t="s">
        <v>52</v>
      </c>
      <c r="D21" s="7"/>
      <c r="E21" s="7"/>
      <c r="F21" s="35">
        <f>SUM('S-8 Form'!F21)</f>
        <v>0</v>
      </c>
      <c r="G21" s="44"/>
      <c r="H21" s="36">
        <f>SUM('S-8 Form'!H21)</f>
        <v>0</v>
      </c>
    </row>
    <row r="22" spans="1:12" ht="16.5" x14ac:dyDescent="0.3">
      <c r="A22" s="45"/>
      <c r="B22" s="7"/>
      <c r="C22" s="7" t="s">
        <v>51</v>
      </c>
      <c r="D22" s="7"/>
      <c r="E22" s="7"/>
      <c r="F22" s="35">
        <f>SUM('S-8 Form'!F22)</f>
        <v>0</v>
      </c>
      <c r="G22" s="44"/>
      <c r="H22" s="36">
        <f>SUM('S-8 Form'!H22)</f>
        <v>0</v>
      </c>
    </row>
    <row r="23" spans="1:12" x14ac:dyDescent="0.2">
      <c r="A23" s="45"/>
      <c r="B23" s="7" t="s">
        <v>50</v>
      </c>
      <c r="C23" s="7"/>
      <c r="D23" s="7"/>
      <c r="E23" s="7"/>
      <c r="F23" s="44">
        <f>F19-F21-F22</f>
        <v>0</v>
      </c>
      <c r="G23" s="44"/>
      <c r="H23" s="46">
        <f>H19-H21-H22</f>
        <v>0</v>
      </c>
    </row>
    <row r="24" spans="1:12" x14ac:dyDescent="0.2">
      <c r="A24" s="45"/>
      <c r="B24" s="7"/>
      <c r="C24" s="7"/>
      <c r="D24" s="7"/>
      <c r="E24" s="7"/>
      <c r="F24" s="44"/>
      <c r="G24" s="44"/>
      <c r="H24" s="46"/>
    </row>
    <row r="25" spans="1:12" ht="16.5" x14ac:dyDescent="0.3">
      <c r="A25" s="11" t="s">
        <v>49</v>
      </c>
      <c r="B25" s="10" t="s">
        <v>48</v>
      </c>
      <c r="C25" s="8"/>
      <c r="D25" s="8"/>
      <c r="E25" s="13"/>
      <c r="F25" s="44">
        <f>F14+F23</f>
        <v>0</v>
      </c>
      <c r="G25" s="44"/>
      <c r="H25" s="46">
        <f>H14+H23</f>
        <v>0</v>
      </c>
      <c r="I25" s="2"/>
      <c r="J25" s="2"/>
      <c r="K25" s="2"/>
      <c r="L25" s="2"/>
    </row>
    <row r="26" spans="1:12" ht="16.5" x14ac:dyDescent="0.3">
      <c r="A26" s="9"/>
      <c r="B26" s="8"/>
      <c r="C26" s="8"/>
      <c r="D26" s="8"/>
      <c r="E26" s="13"/>
      <c r="F26" s="44"/>
      <c r="G26" s="44"/>
      <c r="H26" s="46"/>
      <c r="I26" s="2"/>
      <c r="J26" s="2"/>
      <c r="K26" s="2"/>
      <c r="L26" s="2"/>
    </row>
    <row r="27" spans="1:12" ht="16.5" x14ac:dyDescent="0.3">
      <c r="A27" s="11" t="s">
        <v>47</v>
      </c>
      <c r="B27" s="10" t="s">
        <v>46</v>
      </c>
      <c r="C27" s="8"/>
      <c r="D27" s="8"/>
      <c r="E27" s="13"/>
      <c r="F27" s="96"/>
      <c r="G27" s="44"/>
      <c r="H27" s="95"/>
      <c r="I27" s="2"/>
      <c r="J27" s="2"/>
      <c r="K27" s="2"/>
      <c r="L27" s="2"/>
    </row>
    <row r="28" spans="1:12" ht="16.5" x14ac:dyDescent="0.3">
      <c r="A28" s="9"/>
      <c r="B28" s="8"/>
      <c r="C28" s="8"/>
      <c r="D28" s="8"/>
      <c r="E28" s="13"/>
      <c r="F28" s="44"/>
      <c r="G28" s="44"/>
      <c r="H28" s="46"/>
      <c r="I28" s="2"/>
      <c r="J28" s="2"/>
      <c r="K28" s="2"/>
      <c r="L28" s="2"/>
    </row>
    <row r="29" spans="1:12" ht="16.5" x14ac:dyDescent="0.3">
      <c r="A29" s="11" t="s">
        <v>45</v>
      </c>
      <c r="B29" s="10" t="s">
        <v>44</v>
      </c>
      <c r="C29" s="8"/>
      <c r="D29" s="8"/>
      <c r="E29" s="8"/>
      <c r="F29" s="44"/>
      <c r="G29" s="44"/>
      <c r="H29" s="46"/>
      <c r="I29" s="2"/>
      <c r="J29" s="2"/>
      <c r="K29" s="2"/>
      <c r="L29" s="2"/>
    </row>
    <row r="30" spans="1:12" ht="16.5" x14ac:dyDescent="0.3">
      <c r="A30" s="9"/>
      <c r="B30" s="17" t="s">
        <v>43</v>
      </c>
      <c r="C30" s="17"/>
      <c r="D30" s="17"/>
      <c r="E30" s="8"/>
      <c r="F30" s="44"/>
      <c r="G30" s="44"/>
      <c r="H30" s="46"/>
      <c r="I30" s="2"/>
      <c r="J30" s="2"/>
      <c r="K30" s="2"/>
      <c r="L30" s="2"/>
    </row>
    <row r="31" spans="1:12" ht="16.5" x14ac:dyDescent="0.3">
      <c r="A31" s="9"/>
      <c r="B31" s="7"/>
      <c r="C31" s="17" t="s">
        <v>42</v>
      </c>
      <c r="D31" s="17"/>
      <c r="E31" s="8"/>
      <c r="F31" s="96"/>
      <c r="G31" s="44"/>
      <c r="H31" s="95"/>
      <c r="I31" s="2"/>
      <c r="J31" s="2"/>
      <c r="K31" s="2"/>
      <c r="L31" s="2"/>
    </row>
    <row r="32" spans="1:12" ht="16.5" x14ac:dyDescent="0.3">
      <c r="A32" s="9"/>
      <c r="B32" s="7"/>
      <c r="C32" s="17" t="s">
        <v>41</v>
      </c>
      <c r="D32" s="17"/>
      <c r="E32" s="8"/>
      <c r="F32" s="96"/>
      <c r="G32" s="44"/>
      <c r="H32" s="95"/>
      <c r="I32" s="2"/>
      <c r="J32" s="2"/>
      <c r="K32" s="2"/>
      <c r="L32" s="2"/>
    </row>
    <row r="33" spans="1:12" ht="16.5" x14ac:dyDescent="0.3">
      <c r="A33" s="9"/>
      <c r="B33" s="17"/>
      <c r="C33" s="17" t="s">
        <v>40</v>
      </c>
      <c r="D33" s="17"/>
      <c r="E33" s="8"/>
      <c r="F33" s="96"/>
      <c r="G33" s="44"/>
      <c r="H33" s="95"/>
      <c r="I33" s="2"/>
      <c r="J33" s="2"/>
      <c r="K33" s="2"/>
      <c r="L33" s="2"/>
    </row>
    <row r="34" spans="1:12" ht="16.5" x14ac:dyDescent="0.3">
      <c r="A34" s="12"/>
      <c r="B34" s="7"/>
      <c r="C34" s="17" t="s">
        <v>39</v>
      </c>
      <c r="D34" s="17"/>
      <c r="E34" s="13"/>
      <c r="F34" s="44">
        <f>SUM(F31:F33)</f>
        <v>0</v>
      </c>
      <c r="G34" s="44"/>
      <c r="H34" s="46">
        <f t="shared" ref="H34" si="0">SUM(H31:H33)</f>
        <v>0</v>
      </c>
    </row>
    <row r="35" spans="1:12" ht="16.5" x14ac:dyDescent="0.3">
      <c r="A35" s="12"/>
      <c r="B35" s="17" t="s">
        <v>38</v>
      </c>
      <c r="C35" s="7"/>
      <c r="D35" s="7"/>
      <c r="E35" s="13"/>
      <c r="F35" s="96"/>
      <c r="G35" s="44"/>
      <c r="H35" s="95"/>
    </row>
    <row r="36" spans="1:12" ht="16.5" x14ac:dyDescent="0.3">
      <c r="A36" s="12"/>
      <c r="B36" s="17" t="s">
        <v>37</v>
      </c>
      <c r="C36" s="17"/>
      <c r="D36" s="17"/>
      <c r="E36" s="13"/>
      <c r="F36" s="96"/>
      <c r="G36" s="44"/>
      <c r="H36" s="95"/>
    </row>
    <row r="37" spans="1:12" ht="16.5" x14ac:dyDescent="0.3">
      <c r="A37" s="9"/>
      <c r="B37" s="17" t="s">
        <v>36</v>
      </c>
      <c r="C37" s="17"/>
      <c r="D37" s="17"/>
      <c r="E37" s="8"/>
      <c r="F37" s="44">
        <f>F34-F35-F36</f>
        <v>0</v>
      </c>
      <c r="G37" s="44"/>
      <c r="H37" s="46">
        <f>H34-H35-H36</f>
        <v>0</v>
      </c>
    </row>
    <row r="38" spans="1:12" ht="16.5" x14ac:dyDescent="0.3">
      <c r="A38" s="9"/>
      <c r="B38" s="8"/>
      <c r="C38" s="8"/>
      <c r="D38" s="8"/>
      <c r="E38" s="8"/>
      <c r="F38" s="44"/>
      <c r="G38" s="44"/>
      <c r="H38" s="46"/>
    </row>
    <row r="39" spans="1:12" ht="16.5" x14ac:dyDescent="0.3">
      <c r="A39" s="11" t="s">
        <v>35</v>
      </c>
      <c r="B39" s="10" t="s">
        <v>34</v>
      </c>
      <c r="C39" s="8"/>
      <c r="D39" s="8"/>
      <c r="E39" s="8"/>
      <c r="F39" s="44"/>
      <c r="G39" s="44"/>
      <c r="H39" s="46"/>
    </row>
    <row r="40" spans="1:12" ht="16.5" x14ac:dyDescent="0.3">
      <c r="A40" s="9"/>
      <c r="B40" s="8"/>
      <c r="C40" s="8"/>
      <c r="D40" s="8"/>
      <c r="E40" s="8"/>
      <c r="F40" s="44"/>
      <c r="G40" s="44"/>
      <c r="H40" s="46"/>
    </row>
    <row r="41" spans="1:12" ht="16.5" x14ac:dyDescent="0.3">
      <c r="A41" s="9"/>
      <c r="B41" s="17" t="s">
        <v>33</v>
      </c>
      <c r="C41" s="17"/>
      <c r="D41" s="17"/>
      <c r="E41" s="8"/>
      <c r="F41" s="96"/>
      <c r="G41" s="44"/>
      <c r="H41" s="95"/>
    </row>
    <row r="42" spans="1:12" ht="16.5" x14ac:dyDescent="0.3">
      <c r="A42" s="9"/>
      <c r="B42" s="17" t="s">
        <v>32</v>
      </c>
      <c r="C42" s="17"/>
      <c r="D42" s="17"/>
      <c r="E42" s="8"/>
      <c r="F42" s="96"/>
      <c r="G42" s="44"/>
      <c r="H42" s="95"/>
    </row>
    <row r="43" spans="1:12" ht="16.5" x14ac:dyDescent="0.3">
      <c r="A43" s="12"/>
      <c r="B43" s="17" t="s">
        <v>31</v>
      </c>
      <c r="C43" s="17"/>
      <c r="D43" s="17"/>
      <c r="E43" s="8"/>
      <c r="F43" s="96"/>
      <c r="G43" s="44"/>
      <c r="H43" s="95"/>
    </row>
    <row r="44" spans="1:12" ht="16.5" x14ac:dyDescent="0.3">
      <c r="A44" s="9"/>
      <c r="B44" s="8"/>
      <c r="C44" s="8"/>
      <c r="D44" s="8"/>
      <c r="E44" s="8"/>
      <c r="F44" s="44"/>
      <c r="G44" s="44"/>
      <c r="H44" s="46"/>
    </row>
    <row r="45" spans="1:12" ht="16.5" x14ac:dyDescent="0.3">
      <c r="A45" s="11" t="s">
        <v>30</v>
      </c>
      <c r="B45" s="10" t="s">
        <v>29</v>
      </c>
      <c r="C45" s="8"/>
      <c r="D45" s="8"/>
      <c r="E45" s="8"/>
      <c r="F45" s="44"/>
      <c r="G45" s="44"/>
      <c r="H45" s="46"/>
    </row>
    <row r="46" spans="1:12" ht="65.25" customHeight="1" x14ac:dyDescent="0.2">
      <c r="A46" s="18"/>
      <c r="B46" s="47" t="s">
        <v>28</v>
      </c>
      <c r="C46" s="17"/>
      <c r="D46" s="17"/>
      <c r="E46" s="103"/>
      <c r="F46" s="103"/>
      <c r="G46" s="103"/>
      <c r="H46" s="104"/>
    </row>
    <row r="47" spans="1:12" x14ac:dyDescent="0.2">
      <c r="A47" s="18"/>
      <c r="B47" s="17"/>
      <c r="C47" s="17"/>
      <c r="D47" s="17"/>
      <c r="E47" s="17"/>
      <c r="F47" s="44"/>
      <c r="G47" s="44"/>
      <c r="H47" s="46"/>
    </row>
    <row r="48" spans="1:12" ht="65.25" customHeight="1" x14ac:dyDescent="0.2">
      <c r="A48" s="48"/>
      <c r="B48" s="49" t="s">
        <v>27</v>
      </c>
      <c r="C48" s="50"/>
      <c r="D48" s="50"/>
      <c r="E48" s="105"/>
      <c r="F48" s="105"/>
      <c r="G48" s="105"/>
      <c r="H48" s="106"/>
    </row>
    <row r="49" spans="1:8" x14ac:dyDescent="0.2">
      <c r="A49" s="7"/>
      <c r="B49" s="7"/>
      <c r="C49" s="7"/>
      <c r="D49" s="7"/>
      <c r="E49" s="7"/>
      <c r="F49" s="7"/>
      <c r="G49" s="7"/>
      <c r="H49" s="7"/>
    </row>
  </sheetData>
  <sheetProtection selectLockedCells="1"/>
  <mergeCells count="7">
    <mergeCell ref="G2:H2"/>
    <mergeCell ref="G6:H6"/>
    <mergeCell ref="E46:H46"/>
    <mergeCell ref="E48:H48"/>
    <mergeCell ref="G4:H4"/>
    <mergeCell ref="G8:H8"/>
    <mergeCell ref="F10:H10"/>
  </mergeCells>
  <dataValidations count="1">
    <dataValidation type="list" allowBlank="1" showInputMessage="1" showErrorMessage="1" error="Please select Institution from drop down menu." prompt="Click here to Select" sqref="G2:H2">
      <formula1>"Dixie State University, Salt Lake Community College, Snow College, Southern Utah University, State Board of Regents, University of Utah, Utah State University, Utah Valley University, Weber State University"</formula1>
    </dataValidation>
  </dataValidations>
  <pageMargins left="0.75" right="0.75" top="1" bottom="1" header="0.5" footer="0.5"/>
  <pageSetup scale="78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4" sqref="G4:H4"/>
    </sheetView>
  </sheetViews>
  <sheetFormatPr defaultColWidth="9.140625" defaultRowHeight="12.75" x14ac:dyDescent="0.2"/>
  <cols>
    <col min="1" max="1" width="5" style="54" customWidth="1"/>
    <col min="2" max="3" width="5.7109375" style="54" customWidth="1"/>
    <col min="4" max="4" width="28" style="54" customWidth="1"/>
    <col min="5" max="5" width="12.7109375" style="54" customWidth="1"/>
    <col min="6" max="6" width="15.7109375" style="54" customWidth="1"/>
    <col min="7" max="7" width="5.85546875" style="54" customWidth="1"/>
    <col min="8" max="8" width="16.140625" style="54" customWidth="1"/>
    <col min="9" max="9" width="15.42578125" style="54" customWidth="1"/>
    <col min="10" max="16384" width="9.140625" style="54"/>
  </cols>
  <sheetData>
    <row r="1" spans="1:8" ht="39.950000000000003" customHeight="1" thickBot="1" x14ac:dyDescent="0.35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6.5" x14ac:dyDescent="0.3">
      <c r="A2" s="55" t="str">
        <f>'S 8 Instructions'!A2</f>
        <v>FORM S-8: AUXILIARY ENTERPRISE OPERATIONS</v>
      </c>
      <c r="B2" s="56"/>
      <c r="C2" s="57"/>
      <c r="E2" s="58"/>
      <c r="F2" s="59" t="s">
        <v>66</v>
      </c>
      <c r="G2" s="111">
        <f>'S-8 Summary'!G2</f>
        <v>0</v>
      </c>
      <c r="H2" s="111"/>
    </row>
    <row r="3" spans="1:8" ht="6" customHeight="1" x14ac:dyDescent="0.25">
      <c r="A3" s="60"/>
      <c r="B3" s="56"/>
      <c r="C3" s="57"/>
      <c r="D3" s="57"/>
      <c r="E3" s="57"/>
      <c r="F3" s="61"/>
    </row>
    <row r="4" spans="1:8" ht="15.75" x14ac:dyDescent="0.25">
      <c r="B4" s="56"/>
      <c r="C4" s="57"/>
      <c r="E4" s="62"/>
      <c r="F4" s="63" t="s">
        <v>65</v>
      </c>
      <c r="G4" s="107">
        <f>+'S-8 Summary'!G4:H4</f>
        <v>0</v>
      </c>
      <c r="H4" s="107"/>
    </row>
    <row r="5" spans="1:8" ht="6" customHeight="1" x14ac:dyDescent="0.25">
      <c r="A5" s="60"/>
      <c r="B5" s="56"/>
      <c r="C5" s="57"/>
      <c r="D5" s="57"/>
      <c r="E5" s="57"/>
      <c r="F5" s="61"/>
    </row>
    <row r="6" spans="1:8" ht="15.75" x14ac:dyDescent="0.25">
      <c r="A6" s="60"/>
      <c r="B6" s="56"/>
      <c r="C6" s="57"/>
      <c r="F6" s="59" t="s">
        <v>64</v>
      </c>
      <c r="G6" s="110" t="str">
        <f>'S-8 Summary'!G6:H6</f>
        <v>October 17, 2019</v>
      </c>
      <c r="H6" s="110"/>
    </row>
    <row r="7" spans="1:8" ht="6" customHeight="1" x14ac:dyDescent="0.25">
      <c r="A7" s="60"/>
      <c r="B7" s="56"/>
      <c r="C7" s="57"/>
      <c r="D7" s="57"/>
      <c r="E7" s="57"/>
      <c r="F7" s="61"/>
    </row>
    <row r="8" spans="1:8" ht="15.75" x14ac:dyDescent="0.25">
      <c r="A8" s="60"/>
      <c r="B8" s="60"/>
      <c r="C8" s="62"/>
      <c r="E8" s="64"/>
      <c r="F8" s="59" t="s">
        <v>63</v>
      </c>
      <c r="G8" s="108">
        <f>+'S-8 Summary'!G8:H8</f>
        <v>0</v>
      </c>
      <c r="H8" s="108"/>
    </row>
    <row r="10" spans="1:8" x14ac:dyDescent="0.2">
      <c r="E10" s="65" t="s">
        <v>86</v>
      </c>
      <c r="F10" s="107"/>
      <c r="G10" s="107"/>
      <c r="H10" s="107"/>
    </row>
    <row r="11" spans="1:8" ht="15.75" x14ac:dyDescent="0.25">
      <c r="A11" s="66">
        <f>'S-8 Summary'!A11</f>
        <v>2019</v>
      </c>
    </row>
    <row r="12" spans="1:8" ht="16.5" x14ac:dyDescent="0.2">
      <c r="A12" s="67"/>
      <c r="B12" s="68"/>
      <c r="C12" s="68"/>
      <c r="D12" s="68"/>
      <c r="E12" s="68"/>
      <c r="F12" s="69" t="s">
        <v>62</v>
      </c>
      <c r="G12" s="70"/>
      <c r="H12" s="69" t="s">
        <v>61</v>
      </c>
    </row>
    <row r="13" spans="1:8" ht="16.5" x14ac:dyDescent="0.2">
      <c r="A13" s="71"/>
      <c r="B13" s="72"/>
      <c r="C13" s="72"/>
      <c r="D13" s="72"/>
      <c r="E13" s="72"/>
      <c r="F13" s="73" t="str">
        <f>'S-8 Summary'!F13</f>
        <v>2018-19</v>
      </c>
      <c r="G13" s="74"/>
      <c r="H13" s="73" t="str">
        <f>'S-8 Summary'!H13</f>
        <v>2019-20</v>
      </c>
    </row>
    <row r="14" spans="1:8" ht="16.5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6.5" x14ac:dyDescent="0.3">
      <c r="A15" s="80"/>
      <c r="B15" s="77"/>
      <c r="C15" s="77"/>
      <c r="D15" s="77"/>
      <c r="E15" s="78"/>
      <c r="F15" s="79"/>
      <c r="G15" s="79"/>
      <c r="H15" s="81"/>
    </row>
    <row r="16" spans="1:8" ht="16.5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2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2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2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2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2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2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2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2">
      <c r="A24" s="85"/>
      <c r="B24" s="83"/>
      <c r="C24" s="83"/>
      <c r="D24" s="83"/>
      <c r="E24" s="83"/>
      <c r="F24" s="84"/>
      <c r="G24" s="84"/>
      <c r="H24" s="86"/>
    </row>
    <row r="25" spans="1:12" ht="16.5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6.5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6.5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6.5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6.5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6.5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6.5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6.5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6.5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6.5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6.5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6.5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6.5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6.5" x14ac:dyDescent="0.3">
      <c r="A38" s="80"/>
      <c r="B38" s="77"/>
      <c r="C38" s="77"/>
      <c r="D38" s="77"/>
      <c r="E38" s="77"/>
      <c r="F38" s="84"/>
      <c r="G38" s="84"/>
      <c r="H38" s="86"/>
    </row>
    <row r="39" spans="1:12" ht="16.5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6.5" x14ac:dyDescent="0.3">
      <c r="A40" s="80"/>
      <c r="B40" s="77"/>
      <c r="C40" s="77"/>
      <c r="D40" s="77"/>
      <c r="E40" s="77"/>
      <c r="F40" s="84"/>
      <c r="G40" s="84"/>
      <c r="H40" s="86"/>
    </row>
    <row r="41" spans="1:12" ht="16.5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6.5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6.5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6.5" x14ac:dyDescent="0.3">
      <c r="A44" s="80"/>
      <c r="B44" s="77"/>
      <c r="C44" s="77"/>
      <c r="D44" s="77"/>
      <c r="E44" s="77"/>
      <c r="F44" s="84"/>
      <c r="G44" s="84"/>
      <c r="H44" s="86"/>
    </row>
    <row r="45" spans="1:12" ht="16.5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2">
      <c r="A46" s="71"/>
      <c r="B46" s="89" t="s">
        <v>28</v>
      </c>
      <c r="C46" s="72"/>
      <c r="D46" s="72"/>
      <c r="E46" s="103"/>
      <c r="F46" s="103"/>
      <c r="G46" s="103"/>
      <c r="H46" s="104"/>
    </row>
    <row r="47" spans="1:12" x14ac:dyDescent="0.2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2">
      <c r="A48" s="90"/>
      <c r="B48" s="91" t="s">
        <v>27</v>
      </c>
      <c r="C48" s="92"/>
      <c r="D48" s="92"/>
      <c r="E48" s="105"/>
      <c r="F48" s="105"/>
      <c r="G48" s="105"/>
      <c r="H48" s="106"/>
    </row>
    <row r="49" spans="1:8" x14ac:dyDescent="0.2">
      <c r="A49" s="83"/>
      <c r="B49" s="83"/>
      <c r="C49" s="83"/>
      <c r="D49" s="83"/>
      <c r="E49" s="83"/>
      <c r="F49" s="83"/>
      <c r="G49" s="83"/>
      <c r="H49" s="83"/>
    </row>
  </sheetData>
  <sheetProtection password="CA79" sheet="1" objects="1" scenarios="1" selectLockedCells="1"/>
  <mergeCells count="7">
    <mergeCell ref="G6:H6"/>
    <mergeCell ref="E46:H46"/>
    <mergeCell ref="E48:H48"/>
    <mergeCell ref="G2:H2"/>
    <mergeCell ref="G4:H4"/>
    <mergeCell ref="G8:H8"/>
    <mergeCell ref="F10:H10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8" sqref="G8:H8"/>
    </sheetView>
  </sheetViews>
  <sheetFormatPr defaultColWidth="9.140625" defaultRowHeight="12.75" x14ac:dyDescent="0.2"/>
  <cols>
    <col min="1" max="1" width="5" style="54" customWidth="1"/>
    <col min="2" max="3" width="5.7109375" style="54" customWidth="1"/>
    <col min="4" max="4" width="28" style="54" customWidth="1"/>
    <col min="5" max="5" width="12.7109375" style="54" customWidth="1"/>
    <col min="6" max="6" width="15.7109375" style="54" customWidth="1"/>
    <col min="7" max="7" width="5.85546875" style="54" customWidth="1"/>
    <col min="8" max="8" width="16.140625" style="54" customWidth="1"/>
    <col min="9" max="9" width="15.42578125" style="54" customWidth="1"/>
    <col min="10" max="16384" width="9.140625" style="54"/>
  </cols>
  <sheetData>
    <row r="1" spans="1:8" ht="39.950000000000003" customHeight="1" thickBot="1" x14ac:dyDescent="0.35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6.5" x14ac:dyDescent="0.3">
      <c r="A2" s="55" t="str">
        <f>'S 8 Instructions'!A2</f>
        <v>FORM S-8: AUXILIARY ENTERPRISE OPERATIONS</v>
      </c>
      <c r="B2" s="56"/>
      <c r="C2" s="57"/>
      <c r="E2" s="58"/>
      <c r="F2" s="59" t="s">
        <v>66</v>
      </c>
      <c r="G2" s="111">
        <f>'S-8 Summary'!G2</f>
        <v>0</v>
      </c>
      <c r="H2" s="111"/>
    </row>
    <row r="3" spans="1:8" ht="6" customHeight="1" x14ac:dyDescent="0.25">
      <c r="A3" s="60"/>
      <c r="B3" s="56"/>
      <c r="C3" s="57"/>
      <c r="D3" s="57"/>
      <c r="E3" s="57"/>
      <c r="F3" s="61"/>
    </row>
    <row r="4" spans="1:8" ht="15.75" x14ac:dyDescent="0.25">
      <c r="B4" s="56"/>
      <c r="C4" s="57"/>
      <c r="E4" s="62"/>
      <c r="F4" s="63" t="s">
        <v>65</v>
      </c>
      <c r="G4" s="107">
        <f>+'S-8 Summary'!G4:H4</f>
        <v>0</v>
      </c>
      <c r="H4" s="107"/>
    </row>
    <row r="5" spans="1:8" ht="6" customHeight="1" x14ac:dyDescent="0.25">
      <c r="A5" s="60"/>
      <c r="B5" s="56"/>
      <c r="C5" s="57"/>
      <c r="D5" s="57"/>
      <c r="E5" s="57"/>
      <c r="F5" s="61"/>
    </row>
    <row r="6" spans="1:8" ht="15.75" x14ac:dyDescent="0.25">
      <c r="A6" s="60"/>
      <c r="B6" s="56"/>
      <c r="C6" s="57"/>
      <c r="F6" s="59" t="s">
        <v>64</v>
      </c>
      <c r="G6" s="110" t="str">
        <f>'S-8 Summary'!G6:H6</f>
        <v>October 17, 2019</v>
      </c>
      <c r="H6" s="110"/>
    </row>
    <row r="7" spans="1:8" ht="6" customHeight="1" x14ac:dyDescent="0.25">
      <c r="A7" s="60"/>
      <c r="B7" s="56"/>
      <c r="C7" s="57"/>
      <c r="D7" s="57"/>
      <c r="E7" s="57"/>
      <c r="F7" s="61"/>
    </row>
    <row r="8" spans="1:8" ht="15.75" x14ac:dyDescent="0.25">
      <c r="A8" s="60"/>
      <c r="B8" s="60"/>
      <c r="C8" s="62"/>
      <c r="E8" s="64"/>
      <c r="F8" s="59" t="s">
        <v>63</v>
      </c>
      <c r="G8" s="108">
        <f>+'S-8 Summary'!G8:H8</f>
        <v>0</v>
      </c>
      <c r="H8" s="108"/>
    </row>
    <row r="10" spans="1:8" x14ac:dyDescent="0.2">
      <c r="E10" s="65" t="s">
        <v>86</v>
      </c>
      <c r="F10" s="107"/>
      <c r="G10" s="107"/>
      <c r="H10" s="107"/>
    </row>
    <row r="11" spans="1:8" ht="15.75" x14ac:dyDescent="0.25">
      <c r="A11" s="66">
        <f>'S-8 Summary'!A11</f>
        <v>2019</v>
      </c>
    </row>
    <row r="12" spans="1:8" ht="16.5" x14ac:dyDescent="0.2">
      <c r="A12" s="67"/>
      <c r="B12" s="68"/>
      <c r="C12" s="68"/>
      <c r="D12" s="68"/>
      <c r="E12" s="68"/>
      <c r="F12" s="69" t="s">
        <v>62</v>
      </c>
      <c r="G12" s="70"/>
      <c r="H12" s="69" t="s">
        <v>61</v>
      </c>
    </row>
    <row r="13" spans="1:8" ht="16.5" x14ac:dyDescent="0.2">
      <c r="A13" s="71"/>
      <c r="B13" s="72"/>
      <c r="C13" s="72"/>
      <c r="D13" s="72"/>
      <c r="E13" s="72"/>
      <c r="F13" s="73" t="str">
        <f>'S-8 Summary'!F13</f>
        <v>2018-19</v>
      </c>
      <c r="G13" s="74"/>
      <c r="H13" s="73" t="str">
        <f>'S-8 Summary'!H13</f>
        <v>2019-20</v>
      </c>
    </row>
    <row r="14" spans="1:8" ht="16.5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6.5" x14ac:dyDescent="0.3">
      <c r="A15" s="80"/>
      <c r="B15" s="77"/>
      <c r="C15" s="77"/>
      <c r="D15" s="77"/>
      <c r="E15" s="78"/>
      <c r="F15" s="79"/>
      <c r="G15" s="79"/>
      <c r="H15" s="81"/>
    </row>
    <row r="16" spans="1:8" ht="16.5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2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2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2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2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2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2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2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2">
      <c r="A24" s="85"/>
      <c r="B24" s="83"/>
      <c r="C24" s="83"/>
      <c r="D24" s="83"/>
      <c r="E24" s="83"/>
      <c r="F24" s="84"/>
      <c r="G24" s="84"/>
      <c r="H24" s="86"/>
    </row>
    <row r="25" spans="1:12" ht="16.5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6.5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6.5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6.5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6.5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6.5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6.5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6.5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6.5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6.5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6.5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6.5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6.5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6.5" x14ac:dyDescent="0.3">
      <c r="A38" s="80"/>
      <c r="B38" s="77"/>
      <c r="C38" s="77"/>
      <c r="D38" s="77"/>
      <c r="E38" s="77"/>
      <c r="F38" s="84"/>
      <c r="G38" s="84"/>
      <c r="H38" s="86"/>
    </row>
    <row r="39" spans="1:12" ht="16.5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6.5" x14ac:dyDescent="0.3">
      <c r="A40" s="80"/>
      <c r="B40" s="77"/>
      <c r="C40" s="77"/>
      <c r="D40" s="77"/>
      <c r="E40" s="77"/>
      <c r="F40" s="84"/>
      <c r="G40" s="84"/>
      <c r="H40" s="86"/>
    </row>
    <row r="41" spans="1:12" ht="16.5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6.5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6.5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6.5" x14ac:dyDescent="0.3">
      <c r="A44" s="80"/>
      <c r="B44" s="77"/>
      <c r="C44" s="77"/>
      <c r="D44" s="77"/>
      <c r="E44" s="77"/>
      <c r="F44" s="84"/>
      <c r="G44" s="84"/>
      <c r="H44" s="86"/>
    </row>
    <row r="45" spans="1:12" ht="16.5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2">
      <c r="A46" s="71"/>
      <c r="B46" s="89" t="s">
        <v>28</v>
      </c>
      <c r="C46" s="72"/>
      <c r="D46" s="72"/>
      <c r="E46" s="103"/>
      <c r="F46" s="103"/>
      <c r="G46" s="103"/>
      <c r="H46" s="104"/>
    </row>
    <row r="47" spans="1:12" x14ac:dyDescent="0.2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2">
      <c r="A48" s="90"/>
      <c r="B48" s="91" t="s">
        <v>27</v>
      </c>
      <c r="C48" s="92"/>
      <c r="D48" s="92"/>
      <c r="E48" s="105"/>
      <c r="F48" s="105"/>
      <c r="G48" s="105"/>
      <c r="H48" s="106"/>
    </row>
    <row r="49" spans="1:8" x14ac:dyDescent="0.2">
      <c r="A49" s="83"/>
      <c r="B49" s="83"/>
      <c r="C49" s="83"/>
      <c r="D49" s="83"/>
      <c r="E49" s="83"/>
      <c r="F49" s="83"/>
      <c r="G49" s="83"/>
      <c r="H49" s="83"/>
    </row>
  </sheetData>
  <sheetProtection password="CA7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8" sqref="G8:H8"/>
    </sheetView>
  </sheetViews>
  <sheetFormatPr defaultColWidth="9.140625" defaultRowHeight="12.75" x14ac:dyDescent="0.2"/>
  <cols>
    <col min="1" max="1" width="5" style="54" customWidth="1"/>
    <col min="2" max="3" width="5.7109375" style="54" customWidth="1"/>
    <col min="4" max="4" width="28" style="54" customWidth="1"/>
    <col min="5" max="5" width="12.7109375" style="54" customWidth="1"/>
    <col min="6" max="6" width="15.7109375" style="54" customWidth="1"/>
    <col min="7" max="7" width="5.85546875" style="54" customWidth="1"/>
    <col min="8" max="8" width="16.140625" style="54" customWidth="1"/>
    <col min="9" max="9" width="15.42578125" style="54" customWidth="1"/>
    <col min="10" max="16384" width="9.140625" style="54"/>
  </cols>
  <sheetData>
    <row r="1" spans="1:8" ht="39.950000000000003" customHeight="1" thickBot="1" x14ac:dyDescent="0.35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6.5" x14ac:dyDescent="0.3">
      <c r="A2" s="55" t="str">
        <f>'S 8 Instructions'!A2</f>
        <v>FORM S-8: AUXILIARY ENTERPRISE OPERATIONS</v>
      </c>
      <c r="B2" s="56"/>
      <c r="C2" s="57"/>
      <c r="E2" s="58"/>
      <c r="F2" s="59" t="s">
        <v>66</v>
      </c>
      <c r="G2" s="111">
        <f>'S-8 Summary'!G2</f>
        <v>0</v>
      </c>
      <c r="H2" s="111"/>
    </row>
    <row r="3" spans="1:8" ht="6" customHeight="1" x14ac:dyDescent="0.25">
      <c r="A3" s="60"/>
      <c r="B3" s="56"/>
      <c r="C3" s="57"/>
      <c r="D3" s="57"/>
      <c r="E3" s="57"/>
      <c r="F3" s="61"/>
    </row>
    <row r="4" spans="1:8" ht="15.75" x14ac:dyDescent="0.25">
      <c r="B4" s="56"/>
      <c r="C4" s="57"/>
      <c r="E4" s="62"/>
      <c r="F4" s="63" t="s">
        <v>65</v>
      </c>
      <c r="G4" s="107">
        <f>+'S-8 Summary'!G4:H4</f>
        <v>0</v>
      </c>
      <c r="H4" s="107"/>
    </row>
    <row r="5" spans="1:8" ht="6" customHeight="1" x14ac:dyDescent="0.25">
      <c r="A5" s="60"/>
      <c r="B5" s="56"/>
      <c r="C5" s="57"/>
      <c r="D5" s="57"/>
      <c r="E5" s="57"/>
      <c r="F5" s="61"/>
    </row>
    <row r="6" spans="1:8" ht="15.75" x14ac:dyDescent="0.25">
      <c r="A6" s="60"/>
      <c r="B6" s="56"/>
      <c r="C6" s="57"/>
      <c r="F6" s="59" t="s">
        <v>64</v>
      </c>
      <c r="G6" s="110" t="str">
        <f>'S-8 Summary'!G6:H6</f>
        <v>October 17, 2019</v>
      </c>
      <c r="H6" s="110"/>
    </row>
    <row r="7" spans="1:8" ht="6" customHeight="1" x14ac:dyDescent="0.25">
      <c r="A7" s="60"/>
      <c r="B7" s="56"/>
      <c r="C7" s="57"/>
      <c r="D7" s="57"/>
      <c r="E7" s="57"/>
      <c r="F7" s="61"/>
    </row>
    <row r="8" spans="1:8" ht="15.75" x14ac:dyDescent="0.25">
      <c r="A8" s="60"/>
      <c r="B8" s="60"/>
      <c r="C8" s="62"/>
      <c r="E8" s="64"/>
      <c r="F8" s="59" t="s">
        <v>63</v>
      </c>
      <c r="G8" s="108">
        <f>+'S-8 Summary'!G8:H8</f>
        <v>0</v>
      </c>
      <c r="H8" s="108"/>
    </row>
    <row r="10" spans="1:8" x14ac:dyDescent="0.2">
      <c r="E10" s="65" t="s">
        <v>86</v>
      </c>
      <c r="F10" s="107"/>
      <c r="G10" s="107"/>
      <c r="H10" s="107"/>
    </row>
    <row r="11" spans="1:8" ht="15.75" x14ac:dyDescent="0.25">
      <c r="A11" s="66">
        <f>'S-8 Summary'!A11</f>
        <v>2019</v>
      </c>
    </row>
    <row r="12" spans="1:8" ht="16.5" x14ac:dyDescent="0.2">
      <c r="A12" s="67"/>
      <c r="B12" s="68"/>
      <c r="C12" s="68"/>
      <c r="D12" s="68"/>
      <c r="E12" s="68"/>
      <c r="F12" s="69" t="s">
        <v>62</v>
      </c>
      <c r="G12" s="70"/>
      <c r="H12" s="69" t="s">
        <v>61</v>
      </c>
    </row>
    <row r="13" spans="1:8" ht="16.5" x14ac:dyDescent="0.2">
      <c r="A13" s="71"/>
      <c r="B13" s="72"/>
      <c r="C13" s="72"/>
      <c r="D13" s="72"/>
      <c r="E13" s="72"/>
      <c r="F13" s="73" t="str">
        <f>'S-8 Summary'!F13</f>
        <v>2018-19</v>
      </c>
      <c r="G13" s="74"/>
      <c r="H13" s="73" t="str">
        <f>'S-8 Summary'!H13</f>
        <v>2019-20</v>
      </c>
    </row>
    <row r="14" spans="1:8" ht="16.5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6.5" x14ac:dyDescent="0.3">
      <c r="A15" s="80"/>
      <c r="B15" s="77"/>
      <c r="C15" s="77"/>
      <c r="D15" s="77"/>
      <c r="E15" s="78"/>
      <c r="F15" s="79"/>
      <c r="G15" s="79"/>
      <c r="H15" s="81"/>
    </row>
    <row r="16" spans="1:8" ht="16.5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2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2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2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2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2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2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2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2">
      <c r="A24" s="85"/>
      <c r="B24" s="83"/>
      <c r="C24" s="83"/>
      <c r="D24" s="83"/>
      <c r="E24" s="83"/>
      <c r="F24" s="84"/>
      <c r="G24" s="84"/>
      <c r="H24" s="86"/>
    </row>
    <row r="25" spans="1:12" ht="16.5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6.5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6.5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6.5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6.5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6.5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6.5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6.5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6.5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6.5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6.5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6.5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6.5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6.5" x14ac:dyDescent="0.3">
      <c r="A38" s="80"/>
      <c r="B38" s="77"/>
      <c r="C38" s="77"/>
      <c r="D38" s="77"/>
      <c r="E38" s="77"/>
      <c r="F38" s="84"/>
      <c r="G38" s="84"/>
      <c r="H38" s="86"/>
    </row>
    <row r="39" spans="1:12" ht="16.5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6.5" x14ac:dyDescent="0.3">
      <c r="A40" s="80"/>
      <c r="B40" s="77"/>
      <c r="C40" s="77"/>
      <c r="D40" s="77"/>
      <c r="E40" s="77"/>
      <c r="F40" s="84"/>
      <c r="G40" s="84"/>
      <c r="H40" s="86"/>
    </row>
    <row r="41" spans="1:12" ht="16.5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6.5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6.5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6.5" x14ac:dyDescent="0.3">
      <c r="A44" s="80"/>
      <c r="B44" s="77"/>
      <c r="C44" s="77"/>
      <c r="D44" s="77"/>
      <c r="E44" s="77"/>
      <c r="F44" s="84"/>
      <c r="G44" s="84"/>
      <c r="H44" s="86"/>
    </row>
    <row r="45" spans="1:12" ht="16.5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2">
      <c r="A46" s="71"/>
      <c r="B46" s="89" t="s">
        <v>28</v>
      </c>
      <c r="C46" s="72"/>
      <c r="D46" s="72"/>
      <c r="E46" s="103"/>
      <c r="F46" s="103"/>
      <c r="G46" s="103"/>
      <c r="H46" s="104"/>
    </row>
    <row r="47" spans="1:12" x14ac:dyDescent="0.2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2">
      <c r="A48" s="90"/>
      <c r="B48" s="91" t="s">
        <v>27</v>
      </c>
      <c r="C48" s="92"/>
      <c r="D48" s="92"/>
      <c r="E48" s="105"/>
      <c r="F48" s="105"/>
      <c r="G48" s="105"/>
      <c r="H48" s="106"/>
    </row>
    <row r="49" spans="1:8" x14ac:dyDescent="0.2">
      <c r="A49" s="83"/>
      <c r="B49" s="83"/>
      <c r="C49" s="83"/>
      <c r="D49" s="83"/>
      <c r="E49" s="83"/>
      <c r="F49" s="83"/>
      <c r="G49" s="83"/>
      <c r="H49" s="83"/>
    </row>
  </sheetData>
  <sheetProtection password="CA7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8" sqref="G8:H8"/>
    </sheetView>
  </sheetViews>
  <sheetFormatPr defaultColWidth="9.140625" defaultRowHeight="12.75" x14ac:dyDescent="0.2"/>
  <cols>
    <col min="1" max="1" width="5" style="54" customWidth="1"/>
    <col min="2" max="3" width="5.7109375" style="54" customWidth="1"/>
    <col min="4" max="4" width="28" style="54" customWidth="1"/>
    <col min="5" max="5" width="12.7109375" style="54" customWidth="1"/>
    <col min="6" max="6" width="15.7109375" style="54" customWidth="1"/>
    <col min="7" max="7" width="5.85546875" style="54" customWidth="1"/>
    <col min="8" max="8" width="16.140625" style="54" customWidth="1"/>
    <col min="9" max="9" width="15.42578125" style="54" customWidth="1"/>
    <col min="10" max="16384" width="9.140625" style="54"/>
  </cols>
  <sheetData>
    <row r="1" spans="1:8" ht="39.950000000000003" customHeight="1" thickBot="1" x14ac:dyDescent="0.35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6.5" x14ac:dyDescent="0.3">
      <c r="A2" s="55" t="str">
        <f>'S 8 Instructions'!A2</f>
        <v>FORM S-8: AUXILIARY ENTERPRISE OPERATIONS</v>
      </c>
      <c r="B2" s="56"/>
      <c r="C2" s="57"/>
      <c r="E2" s="58"/>
      <c r="F2" s="59" t="s">
        <v>66</v>
      </c>
      <c r="G2" s="111">
        <f>'S-8 Summary'!G2</f>
        <v>0</v>
      </c>
      <c r="H2" s="111"/>
    </row>
    <row r="3" spans="1:8" ht="6" customHeight="1" x14ac:dyDescent="0.25">
      <c r="A3" s="60"/>
      <c r="B3" s="56"/>
      <c r="C3" s="57"/>
      <c r="D3" s="57"/>
      <c r="E3" s="57"/>
      <c r="F3" s="61"/>
    </row>
    <row r="4" spans="1:8" ht="15.75" x14ac:dyDescent="0.25">
      <c r="B4" s="56"/>
      <c r="C4" s="57"/>
      <c r="E4" s="62"/>
      <c r="F4" s="63" t="s">
        <v>65</v>
      </c>
      <c r="G4" s="107">
        <f>+'S-8 Summary'!G4:H4</f>
        <v>0</v>
      </c>
      <c r="H4" s="107"/>
    </row>
    <row r="5" spans="1:8" ht="6" customHeight="1" x14ac:dyDescent="0.25">
      <c r="A5" s="60"/>
      <c r="B5" s="56"/>
      <c r="C5" s="57"/>
      <c r="D5" s="57"/>
      <c r="E5" s="57"/>
      <c r="F5" s="61"/>
    </row>
    <row r="6" spans="1:8" ht="15.75" x14ac:dyDescent="0.25">
      <c r="A6" s="60"/>
      <c r="B6" s="56"/>
      <c r="C6" s="57"/>
      <c r="F6" s="59" t="s">
        <v>64</v>
      </c>
      <c r="G6" s="110" t="str">
        <f>'S-8 Summary'!G6:H6</f>
        <v>October 17, 2019</v>
      </c>
      <c r="H6" s="110"/>
    </row>
    <row r="7" spans="1:8" ht="6" customHeight="1" x14ac:dyDescent="0.25">
      <c r="A7" s="60"/>
      <c r="B7" s="56"/>
      <c r="C7" s="57"/>
      <c r="D7" s="57"/>
      <c r="E7" s="57"/>
      <c r="F7" s="61"/>
    </row>
    <row r="8" spans="1:8" ht="15.75" x14ac:dyDescent="0.25">
      <c r="A8" s="60"/>
      <c r="B8" s="60"/>
      <c r="C8" s="62"/>
      <c r="E8" s="64"/>
      <c r="F8" s="59" t="s">
        <v>63</v>
      </c>
      <c r="G8" s="108">
        <f>+'S-8 Summary'!G8:H8</f>
        <v>0</v>
      </c>
      <c r="H8" s="108"/>
    </row>
    <row r="10" spans="1:8" x14ac:dyDescent="0.2">
      <c r="E10" s="65" t="s">
        <v>86</v>
      </c>
      <c r="F10" s="107"/>
      <c r="G10" s="107"/>
      <c r="H10" s="107"/>
    </row>
    <row r="11" spans="1:8" ht="15.75" x14ac:dyDescent="0.25">
      <c r="A11" s="66">
        <f>'S-8 Summary'!A11</f>
        <v>2019</v>
      </c>
    </row>
    <row r="12" spans="1:8" ht="16.5" x14ac:dyDescent="0.2">
      <c r="A12" s="67"/>
      <c r="B12" s="68"/>
      <c r="C12" s="68"/>
      <c r="D12" s="68"/>
      <c r="E12" s="68"/>
      <c r="F12" s="69" t="s">
        <v>62</v>
      </c>
      <c r="G12" s="70"/>
      <c r="H12" s="69" t="s">
        <v>61</v>
      </c>
    </row>
    <row r="13" spans="1:8" ht="16.5" x14ac:dyDescent="0.2">
      <c r="A13" s="71"/>
      <c r="B13" s="72"/>
      <c r="C13" s="72"/>
      <c r="D13" s="72"/>
      <c r="E13" s="72"/>
      <c r="F13" s="73" t="str">
        <f>'S-8 Summary'!F13</f>
        <v>2018-19</v>
      </c>
      <c r="G13" s="74"/>
      <c r="H13" s="73" t="str">
        <f>'S-8 Summary'!H13</f>
        <v>2019-20</v>
      </c>
    </row>
    <row r="14" spans="1:8" ht="16.5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6.5" x14ac:dyDescent="0.3">
      <c r="A15" s="80"/>
      <c r="B15" s="77"/>
      <c r="C15" s="77"/>
      <c r="D15" s="77"/>
      <c r="E15" s="78"/>
      <c r="F15" s="79"/>
      <c r="G15" s="79"/>
      <c r="H15" s="81"/>
    </row>
    <row r="16" spans="1:8" ht="16.5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2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2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2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2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2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2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2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2">
      <c r="A24" s="85"/>
      <c r="B24" s="83"/>
      <c r="C24" s="83"/>
      <c r="D24" s="83"/>
      <c r="E24" s="83"/>
      <c r="F24" s="84"/>
      <c r="G24" s="84"/>
      <c r="H24" s="86"/>
    </row>
    <row r="25" spans="1:12" ht="16.5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6.5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6.5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6.5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6.5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6.5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6.5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6.5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6.5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6.5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6.5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6.5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6.5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6.5" x14ac:dyDescent="0.3">
      <c r="A38" s="80"/>
      <c r="B38" s="77"/>
      <c r="C38" s="77"/>
      <c r="D38" s="77"/>
      <c r="E38" s="77"/>
      <c r="F38" s="84"/>
      <c r="G38" s="84"/>
      <c r="H38" s="86"/>
    </row>
    <row r="39" spans="1:12" ht="16.5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6.5" x14ac:dyDescent="0.3">
      <c r="A40" s="80"/>
      <c r="B40" s="77"/>
      <c r="C40" s="77"/>
      <c r="D40" s="77"/>
      <c r="E40" s="77"/>
      <c r="F40" s="84"/>
      <c r="G40" s="84"/>
      <c r="H40" s="86"/>
    </row>
    <row r="41" spans="1:12" ht="16.5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6.5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6.5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6.5" x14ac:dyDescent="0.3">
      <c r="A44" s="80"/>
      <c r="B44" s="77"/>
      <c r="C44" s="77"/>
      <c r="D44" s="77"/>
      <c r="E44" s="77"/>
      <c r="F44" s="84"/>
      <c r="G44" s="84"/>
      <c r="H44" s="86"/>
    </row>
    <row r="45" spans="1:12" ht="16.5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2">
      <c r="A46" s="71"/>
      <c r="B46" s="89" t="s">
        <v>28</v>
      </c>
      <c r="C46" s="72"/>
      <c r="D46" s="72"/>
      <c r="E46" s="103"/>
      <c r="F46" s="103"/>
      <c r="G46" s="103"/>
      <c r="H46" s="104"/>
    </row>
    <row r="47" spans="1:12" x14ac:dyDescent="0.2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2">
      <c r="A48" s="90"/>
      <c r="B48" s="91" t="s">
        <v>27</v>
      </c>
      <c r="C48" s="92"/>
      <c r="D48" s="92"/>
      <c r="E48" s="105"/>
      <c r="F48" s="105"/>
      <c r="G48" s="105"/>
      <c r="H48" s="106"/>
    </row>
    <row r="49" spans="1:8" x14ac:dyDescent="0.2">
      <c r="A49" s="83"/>
      <c r="B49" s="83"/>
      <c r="C49" s="83"/>
      <c r="D49" s="83"/>
      <c r="E49" s="83"/>
      <c r="F49" s="83"/>
      <c r="G49" s="83"/>
      <c r="H49" s="83"/>
    </row>
  </sheetData>
  <sheetProtection password="CA7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8" sqref="G8:H8"/>
    </sheetView>
  </sheetViews>
  <sheetFormatPr defaultColWidth="9.140625" defaultRowHeight="12.75" x14ac:dyDescent="0.2"/>
  <cols>
    <col min="1" max="1" width="5" style="54" customWidth="1"/>
    <col min="2" max="3" width="5.7109375" style="54" customWidth="1"/>
    <col min="4" max="4" width="28" style="54" customWidth="1"/>
    <col min="5" max="5" width="12.7109375" style="54" customWidth="1"/>
    <col min="6" max="6" width="15.7109375" style="54" customWidth="1"/>
    <col min="7" max="7" width="5.85546875" style="54" customWidth="1"/>
    <col min="8" max="8" width="16.140625" style="54" customWidth="1"/>
    <col min="9" max="9" width="15.42578125" style="54" customWidth="1"/>
    <col min="10" max="16384" width="9.140625" style="54"/>
  </cols>
  <sheetData>
    <row r="1" spans="1:8" ht="39.950000000000003" customHeight="1" thickBot="1" x14ac:dyDescent="0.35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6.5" x14ac:dyDescent="0.3">
      <c r="A2" s="55" t="str">
        <f>'S 8 Instructions'!A2</f>
        <v>FORM S-8: AUXILIARY ENTERPRISE OPERATIONS</v>
      </c>
      <c r="B2" s="56"/>
      <c r="C2" s="57"/>
      <c r="E2" s="58"/>
      <c r="F2" s="59" t="s">
        <v>66</v>
      </c>
      <c r="G2" s="111">
        <f>'S-8 Summary'!G2</f>
        <v>0</v>
      </c>
      <c r="H2" s="111"/>
    </row>
    <row r="3" spans="1:8" ht="6" customHeight="1" x14ac:dyDescent="0.25">
      <c r="A3" s="60"/>
      <c r="B3" s="56"/>
      <c r="C3" s="57"/>
      <c r="D3" s="57"/>
      <c r="E3" s="57"/>
      <c r="F3" s="61"/>
    </row>
    <row r="4" spans="1:8" ht="15.75" x14ac:dyDescent="0.25">
      <c r="B4" s="56"/>
      <c r="C4" s="57"/>
      <c r="E4" s="62"/>
      <c r="F4" s="63" t="s">
        <v>65</v>
      </c>
      <c r="G4" s="107">
        <f>+'S-8 Summary'!G4:H4</f>
        <v>0</v>
      </c>
      <c r="H4" s="107"/>
    </row>
    <row r="5" spans="1:8" ht="6" customHeight="1" x14ac:dyDescent="0.25">
      <c r="A5" s="60"/>
      <c r="B5" s="56"/>
      <c r="C5" s="57"/>
      <c r="D5" s="57"/>
      <c r="E5" s="57"/>
      <c r="F5" s="61"/>
    </row>
    <row r="6" spans="1:8" ht="15.75" x14ac:dyDescent="0.25">
      <c r="A6" s="60"/>
      <c r="B6" s="56"/>
      <c r="C6" s="57"/>
      <c r="F6" s="59" t="s">
        <v>64</v>
      </c>
      <c r="G6" s="110" t="str">
        <f>'S-8 Summary'!G6:H6</f>
        <v>October 17, 2019</v>
      </c>
      <c r="H6" s="110"/>
    </row>
    <row r="7" spans="1:8" ht="6" customHeight="1" x14ac:dyDescent="0.25">
      <c r="A7" s="60"/>
      <c r="B7" s="56"/>
      <c r="C7" s="57"/>
      <c r="D7" s="57"/>
      <c r="E7" s="57"/>
      <c r="F7" s="61"/>
    </row>
    <row r="8" spans="1:8" ht="15.75" x14ac:dyDescent="0.25">
      <c r="A8" s="60"/>
      <c r="B8" s="60"/>
      <c r="C8" s="62"/>
      <c r="E8" s="64"/>
      <c r="F8" s="59" t="s">
        <v>63</v>
      </c>
      <c r="G8" s="108">
        <f>+'S-8 Summary'!G8:H8</f>
        <v>0</v>
      </c>
      <c r="H8" s="108"/>
    </row>
    <row r="10" spans="1:8" x14ac:dyDescent="0.2">
      <c r="E10" s="65" t="s">
        <v>86</v>
      </c>
      <c r="F10" s="107"/>
      <c r="G10" s="107"/>
      <c r="H10" s="107"/>
    </row>
    <row r="11" spans="1:8" ht="15.75" x14ac:dyDescent="0.25">
      <c r="A11" s="66">
        <f>'S-8 Summary'!A11</f>
        <v>2019</v>
      </c>
    </row>
    <row r="12" spans="1:8" ht="16.5" x14ac:dyDescent="0.2">
      <c r="A12" s="67"/>
      <c r="B12" s="68"/>
      <c r="C12" s="68"/>
      <c r="D12" s="68"/>
      <c r="E12" s="68"/>
      <c r="F12" s="69" t="s">
        <v>62</v>
      </c>
      <c r="G12" s="70"/>
      <c r="H12" s="69" t="s">
        <v>61</v>
      </c>
    </row>
    <row r="13" spans="1:8" ht="16.5" x14ac:dyDescent="0.2">
      <c r="A13" s="71"/>
      <c r="B13" s="72"/>
      <c r="C13" s="72"/>
      <c r="D13" s="72"/>
      <c r="E13" s="72"/>
      <c r="F13" s="73" t="str">
        <f>'S-8 Summary'!F13</f>
        <v>2018-19</v>
      </c>
      <c r="G13" s="74"/>
      <c r="H13" s="73" t="str">
        <f>'S-8 Summary'!H13</f>
        <v>2019-20</v>
      </c>
    </row>
    <row r="14" spans="1:8" ht="16.5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6.5" x14ac:dyDescent="0.3">
      <c r="A15" s="80"/>
      <c r="B15" s="77"/>
      <c r="C15" s="77"/>
      <c r="D15" s="77"/>
      <c r="E15" s="78"/>
      <c r="F15" s="79"/>
      <c r="G15" s="79"/>
      <c r="H15" s="81"/>
    </row>
    <row r="16" spans="1:8" ht="16.5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2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2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2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2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2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2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2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2">
      <c r="A24" s="85"/>
      <c r="B24" s="83"/>
      <c r="C24" s="83"/>
      <c r="D24" s="83"/>
      <c r="E24" s="83"/>
      <c r="F24" s="84"/>
      <c r="G24" s="84"/>
      <c r="H24" s="86"/>
    </row>
    <row r="25" spans="1:12" ht="16.5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6.5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6.5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6.5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6.5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6.5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6.5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6.5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6.5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6.5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6.5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6.5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6.5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6.5" x14ac:dyDescent="0.3">
      <c r="A38" s="80"/>
      <c r="B38" s="77"/>
      <c r="C38" s="77"/>
      <c r="D38" s="77"/>
      <c r="E38" s="77"/>
      <c r="F38" s="84"/>
      <c r="G38" s="84"/>
      <c r="H38" s="86"/>
    </row>
    <row r="39" spans="1:12" ht="16.5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6.5" x14ac:dyDescent="0.3">
      <c r="A40" s="80"/>
      <c r="B40" s="77"/>
      <c r="C40" s="77"/>
      <c r="D40" s="77"/>
      <c r="E40" s="77"/>
      <c r="F40" s="84"/>
      <c r="G40" s="84"/>
      <c r="H40" s="86"/>
    </row>
    <row r="41" spans="1:12" ht="16.5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6.5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6.5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6.5" x14ac:dyDescent="0.3">
      <c r="A44" s="80"/>
      <c r="B44" s="77"/>
      <c r="C44" s="77"/>
      <c r="D44" s="77"/>
      <c r="E44" s="77"/>
      <c r="F44" s="84"/>
      <c r="G44" s="84"/>
      <c r="H44" s="86"/>
    </row>
    <row r="45" spans="1:12" ht="16.5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2">
      <c r="A46" s="71"/>
      <c r="B46" s="89" t="s">
        <v>28</v>
      </c>
      <c r="C46" s="72"/>
      <c r="D46" s="72"/>
      <c r="E46" s="103"/>
      <c r="F46" s="103"/>
      <c r="G46" s="103"/>
      <c r="H46" s="104"/>
    </row>
    <row r="47" spans="1:12" x14ac:dyDescent="0.2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2">
      <c r="A48" s="90"/>
      <c r="B48" s="91" t="s">
        <v>27</v>
      </c>
      <c r="C48" s="92"/>
      <c r="D48" s="92"/>
      <c r="E48" s="105"/>
      <c r="F48" s="105"/>
      <c r="G48" s="105"/>
      <c r="H48" s="106"/>
    </row>
    <row r="49" spans="1:8" x14ac:dyDescent="0.2">
      <c r="A49" s="83"/>
      <c r="B49" s="83"/>
      <c r="C49" s="83"/>
      <c r="D49" s="83"/>
      <c r="E49" s="83"/>
      <c r="F49" s="83"/>
      <c r="G49" s="83"/>
      <c r="H49" s="83"/>
    </row>
  </sheetData>
  <sheetProtection password="CA7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8" sqref="G8:H8"/>
    </sheetView>
  </sheetViews>
  <sheetFormatPr defaultColWidth="9.140625" defaultRowHeight="12.75" x14ac:dyDescent="0.2"/>
  <cols>
    <col min="1" max="1" width="5" style="54" customWidth="1"/>
    <col min="2" max="3" width="5.7109375" style="54" customWidth="1"/>
    <col min="4" max="4" width="28" style="54" customWidth="1"/>
    <col min="5" max="5" width="12.7109375" style="54" customWidth="1"/>
    <col min="6" max="6" width="15.7109375" style="54" customWidth="1"/>
    <col min="7" max="7" width="5.85546875" style="54" customWidth="1"/>
    <col min="8" max="8" width="16.140625" style="54" customWidth="1"/>
    <col min="9" max="9" width="15.42578125" style="54" customWidth="1"/>
    <col min="10" max="16384" width="9.140625" style="54"/>
  </cols>
  <sheetData>
    <row r="1" spans="1:8" ht="39.950000000000003" customHeight="1" thickBot="1" x14ac:dyDescent="0.35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6.5" x14ac:dyDescent="0.3">
      <c r="A2" s="55" t="str">
        <f>'S 8 Instructions'!A2</f>
        <v>FORM S-8: AUXILIARY ENTERPRISE OPERATIONS</v>
      </c>
      <c r="B2" s="56"/>
      <c r="C2" s="57"/>
      <c r="E2" s="58"/>
      <c r="F2" s="59" t="s">
        <v>66</v>
      </c>
      <c r="G2" s="111">
        <f>'S-8 Summary'!G2</f>
        <v>0</v>
      </c>
      <c r="H2" s="111"/>
    </row>
    <row r="3" spans="1:8" ht="6" customHeight="1" x14ac:dyDescent="0.25">
      <c r="A3" s="60"/>
      <c r="B3" s="56"/>
      <c r="C3" s="57"/>
      <c r="D3" s="57"/>
      <c r="E3" s="57"/>
      <c r="F3" s="61"/>
    </row>
    <row r="4" spans="1:8" ht="15.75" x14ac:dyDescent="0.25">
      <c r="B4" s="56"/>
      <c r="C4" s="57"/>
      <c r="E4" s="62"/>
      <c r="F4" s="63" t="s">
        <v>65</v>
      </c>
      <c r="G4" s="107">
        <f>+'S-8 Summary'!G4:H4</f>
        <v>0</v>
      </c>
      <c r="H4" s="107"/>
    </row>
    <row r="5" spans="1:8" ht="6" customHeight="1" x14ac:dyDescent="0.25">
      <c r="A5" s="60"/>
      <c r="B5" s="56"/>
      <c r="C5" s="57"/>
      <c r="D5" s="57"/>
      <c r="E5" s="57"/>
      <c r="F5" s="61"/>
    </row>
    <row r="6" spans="1:8" ht="15.75" x14ac:dyDescent="0.25">
      <c r="A6" s="60"/>
      <c r="B6" s="56"/>
      <c r="C6" s="57"/>
      <c r="F6" s="59" t="s">
        <v>64</v>
      </c>
      <c r="G6" s="110" t="str">
        <f>'S-8 Summary'!G6:H6</f>
        <v>October 17, 2019</v>
      </c>
      <c r="H6" s="110"/>
    </row>
    <row r="7" spans="1:8" ht="6" customHeight="1" x14ac:dyDescent="0.25">
      <c r="A7" s="60"/>
      <c r="B7" s="56"/>
      <c r="C7" s="57"/>
      <c r="D7" s="57"/>
      <c r="E7" s="57"/>
      <c r="F7" s="61"/>
    </row>
    <row r="8" spans="1:8" ht="15.75" x14ac:dyDescent="0.25">
      <c r="A8" s="60"/>
      <c r="B8" s="60"/>
      <c r="C8" s="62"/>
      <c r="E8" s="64"/>
      <c r="F8" s="59" t="s">
        <v>63</v>
      </c>
      <c r="G8" s="108">
        <f>+'S-8 Summary'!G8:H8</f>
        <v>0</v>
      </c>
      <c r="H8" s="108"/>
    </row>
    <row r="10" spans="1:8" x14ac:dyDescent="0.2">
      <c r="E10" s="65" t="s">
        <v>86</v>
      </c>
      <c r="F10" s="107"/>
      <c r="G10" s="107"/>
      <c r="H10" s="107"/>
    </row>
    <row r="11" spans="1:8" ht="15.75" x14ac:dyDescent="0.25">
      <c r="A11" s="66">
        <f>'S-8 Summary'!A11</f>
        <v>2019</v>
      </c>
    </row>
    <row r="12" spans="1:8" ht="16.5" x14ac:dyDescent="0.2">
      <c r="A12" s="67"/>
      <c r="B12" s="68"/>
      <c r="C12" s="68"/>
      <c r="D12" s="68"/>
      <c r="E12" s="68"/>
      <c r="F12" s="69" t="s">
        <v>62</v>
      </c>
      <c r="G12" s="70"/>
      <c r="H12" s="69" t="s">
        <v>61</v>
      </c>
    </row>
    <row r="13" spans="1:8" ht="16.5" x14ac:dyDescent="0.2">
      <c r="A13" s="71"/>
      <c r="B13" s="72"/>
      <c r="C13" s="72"/>
      <c r="D13" s="72"/>
      <c r="E13" s="72"/>
      <c r="F13" s="73" t="str">
        <f>'S-8 Summary'!F13</f>
        <v>2018-19</v>
      </c>
      <c r="G13" s="74"/>
      <c r="H13" s="73" t="str">
        <f>'S-8 Summary'!H13</f>
        <v>2019-20</v>
      </c>
    </row>
    <row r="14" spans="1:8" ht="16.5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6.5" x14ac:dyDescent="0.3">
      <c r="A15" s="80"/>
      <c r="B15" s="77"/>
      <c r="C15" s="77"/>
      <c r="D15" s="77"/>
      <c r="E15" s="78"/>
      <c r="F15" s="79"/>
      <c r="G15" s="79"/>
      <c r="H15" s="81"/>
    </row>
    <row r="16" spans="1:8" ht="16.5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2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2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2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2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2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2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2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2">
      <c r="A24" s="85"/>
      <c r="B24" s="83"/>
      <c r="C24" s="83"/>
      <c r="D24" s="83"/>
      <c r="E24" s="83"/>
      <c r="F24" s="84"/>
      <c r="G24" s="84"/>
      <c r="H24" s="86"/>
    </row>
    <row r="25" spans="1:12" ht="16.5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6.5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6.5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6.5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6.5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6.5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6.5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6.5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6.5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6.5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6.5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6.5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6.5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6.5" x14ac:dyDescent="0.3">
      <c r="A38" s="80"/>
      <c r="B38" s="77"/>
      <c r="C38" s="77"/>
      <c r="D38" s="77"/>
      <c r="E38" s="77"/>
      <c r="F38" s="84"/>
      <c r="G38" s="84"/>
      <c r="H38" s="86"/>
    </row>
    <row r="39" spans="1:12" ht="16.5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6.5" x14ac:dyDescent="0.3">
      <c r="A40" s="80"/>
      <c r="B40" s="77"/>
      <c r="C40" s="77"/>
      <c r="D40" s="77"/>
      <c r="E40" s="77"/>
      <c r="F40" s="84"/>
      <c r="G40" s="84"/>
      <c r="H40" s="86"/>
    </row>
    <row r="41" spans="1:12" ht="16.5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6.5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6.5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6.5" x14ac:dyDescent="0.3">
      <c r="A44" s="80"/>
      <c r="B44" s="77"/>
      <c r="C44" s="77"/>
      <c r="D44" s="77"/>
      <c r="E44" s="77"/>
      <c r="F44" s="84"/>
      <c r="G44" s="84"/>
      <c r="H44" s="86"/>
    </row>
    <row r="45" spans="1:12" ht="16.5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2">
      <c r="A46" s="71"/>
      <c r="B46" s="89" t="s">
        <v>28</v>
      </c>
      <c r="C46" s="72"/>
      <c r="D46" s="72"/>
      <c r="E46" s="103"/>
      <c r="F46" s="103"/>
      <c r="G46" s="103"/>
      <c r="H46" s="104"/>
    </row>
    <row r="47" spans="1:12" x14ac:dyDescent="0.2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2">
      <c r="A48" s="90"/>
      <c r="B48" s="91" t="s">
        <v>27</v>
      </c>
      <c r="C48" s="92"/>
      <c r="D48" s="92"/>
      <c r="E48" s="105"/>
      <c r="F48" s="105"/>
      <c r="G48" s="105"/>
      <c r="H48" s="106"/>
    </row>
    <row r="49" spans="1:8" x14ac:dyDescent="0.2">
      <c r="A49" s="83"/>
      <c r="B49" s="83"/>
      <c r="C49" s="83"/>
      <c r="D49" s="83"/>
      <c r="E49" s="83"/>
      <c r="F49" s="83"/>
      <c r="G49" s="83"/>
      <c r="H49" s="83"/>
    </row>
  </sheetData>
  <sheetProtection password="CA7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8" sqref="G8:H8"/>
    </sheetView>
  </sheetViews>
  <sheetFormatPr defaultColWidth="9.140625" defaultRowHeight="12.75" x14ac:dyDescent="0.2"/>
  <cols>
    <col min="1" max="1" width="5" style="54" customWidth="1"/>
    <col min="2" max="3" width="5.7109375" style="54" customWidth="1"/>
    <col min="4" max="4" width="28" style="54" customWidth="1"/>
    <col min="5" max="5" width="12.7109375" style="54" customWidth="1"/>
    <col min="6" max="6" width="15.7109375" style="54" customWidth="1"/>
    <col min="7" max="7" width="5.85546875" style="54" customWidth="1"/>
    <col min="8" max="8" width="16.140625" style="54" customWidth="1"/>
    <col min="9" max="9" width="15.42578125" style="54" customWidth="1"/>
    <col min="10" max="16384" width="9.140625" style="54"/>
  </cols>
  <sheetData>
    <row r="1" spans="1:8" ht="39.950000000000003" customHeight="1" thickBot="1" x14ac:dyDescent="0.35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6.5" x14ac:dyDescent="0.3">
      <c r="A2" s="55" t="str">
        <f>'S 8 Instructions'!A2</f>
        <v>FORM S-8: AUXILIARY ENTERPRISE OPERATIONS</v>
      </c>
      <c r="B2" s="56"/>
      <c r="C2" s="57"/>
      <c r="E2" s="58"/>
      <c r="F2" s="59" t="s">
        <v>66</v>
      </c>
      <c r="G2" s="111">
        <f>'S-8 Summary'!G2</f>
        <v>0</v>
      </c>
      <c r="H2" s="111"/>
    </row>
    <row r="3" spans="1:8" ht="6" customHeight="1" x14ac:dyDescent="0.25">
      <c r="A3" s="60"/>
      <c r="B3" s="56"/>
      <c r="C3" s="57"/>
      <c r="D3" s="57"/>
      <c r="E3" s="57"/>
      <c r="F3" s="61"/>
    </row>
    <row r="4" spans="1:8" ht="15.75" x14ac:dyDescent="0.25">
      <c r="B4" s="56"/>
      <c r="C4" s="57"/>
      <c r="E4" s="62"/>
      <c r="F4" s="63" t="s">
        <v>65</v>
      </c>
      <c r="G4" s="107">
        <f>+'S-8 Summary'!G4:H4</f>
        <v>0</v>
      </c>
      <c r="H4" s="107"/>
    </row>
    <row r="5" spans="1:8" ht="6" customHeight="1" x14ac:dyDescent="0.25">
      <c r="A5" s="60"/>
      <c r="B5" s="56"/>
      <c r="C5" s="57"/>
      <c r="D5" s="57"/>
      <c r="E5" s="57"/>
      <c r="F5" s="61"/>
    </row>
    <row r="6" spans="1:8" ht="15.75" x14ac:dyDescent="0.25">
      <c r="A6" s="60"/>
      <c r="B6" s="56"/>
      <c r="C6" s="57"/>
      <c r="F6" s="59" t="s">
        <v>64</v>
      </c>
      <c r="G6" s="110" t="str">
        <f>'S-8 Summary'!G6:H6</f>
        <v>October 17, 2019</v>
      </c>
      <c r="H6" s="110"/>
    </row>
    <row r="7" spans="1:8" ht="6" customHeight="1" x14ac:dyDescent="0.25">
      <c r="A7" s="60"/>
      <c r="B7" s="56"/>
      <c r="C7" s="57"/>
      <c r="D7" s="57"/>
      <c r="E7" s="57"/>
      <c r="F7" s="61"/>
    </row>
    <row r="8" spans="1:8" ht="15.75" x14ac:dyDescent="0.25">
      <c r="A8" s="60"/>
      <c r="B8" s="60"/>
      <c r="C8" s="62"/>
      <c r="E8" s="64"/>
      <c r="F8" s="59" t="s">
        <v>63</v>
      </c>
      <c r="G8" s="108">
        <f>+'S-8 Summary'!G8:H8</f>
        <v>0</v>
      </c>
      <c r="H8" s="108"/>
    </row>
    <row r="10" spans="1:8" x14ac:dyDescent="0.2">
      <c r="E10" s="65" t="s">
        <v>86</v>
      </c>
      <c r="F10" s="107"/>
      <c r="G10" s="107"/>
      <c r="H10" s="107"/>
    </row>
    <row r="11" spans="1:8" ht="15.75" x14ac:dyDescent="0.25">
      <c r="A11" s="66">
        <f>'S-8 Summary'!A11</f>
        <v>2019</v>
      </c>
    </row>
    <row r="12" spans="1:8" ht="16.5" x14ac:dyDescent="0.2">
      <c r="A12" s="67"/>
      <c r="B12" s="68"/>
      <c r="C12" s="68"/>
      <c r="D12" s="68"/>
      <c r="E12" s="68"/>
      <c r="F12" s="69" t="s">
        <v>62</v>
      </c>
      <c r="G12" s="70"/>
      <c r="H12" s="69" t="s">
        <v>61</v>
      </c>
    </row>
    <row r="13" spans="1:8" ht="16.5" x14ac:dyDescent="0.2">
      <c r="A13" s="71"/>
      <c r="B13" s="72"/>
      <c r="C13" s="72"/>
      <c r="D13" s="72"/>
      <c r="E13" s="72"/>
      <c r="F13" s="73" t="str">
        <f>'S-8 Summary'!F13</f>
        <v>2018-19</v>
      </c>
      <c r="G13" s="74"/>
      <c r="H13" s="73" t="str">
        <f>'S-8 Summary'!H13</f>
        <v>2019-20</v>
      </c>
    </row>
    <row r="14" spans="1:8" ht="16.5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6.5" x14ac:dyDescent="0.3">
      <c r="A15" s="80"/>
      <c r="B15" s="77"/>
      <c r="C15" s="77"/>
      <c r="D15" s="77"/>
      <c r="E15" s="78"/>
      <c r="F15" s="79"/>
      <c r="G15" s="79"/>
      <c r="H15" s="81"/>
    </row>
    <row r="16" spans="1:8" ht="16.5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2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2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2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2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2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2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2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2">
      <c r="A24" s="85"/>
      <c r="B24" s="83"/>
      <c r="C24" s="83"/>
      <c r="D24" s="83"/>
      <c r="E24" s="83"/>
      <c r="F24" s="84"/>
      <c r="G24" s="84"/>
      <c r="H24" s="86"/>
    </row>
    <row r="25" spans="1:12" ht="16.5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6.5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6.5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6.5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6.5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6.5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6.5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6.5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6.5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6.5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6.5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6.5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6.5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6.5" x14ac:dyDescent="0.3">
      <c r="A38" s="80"/>
      <c r="B38" s="77"/>
      <c r="C38" s="77"/>
      <c r="D38" s="77"/>
      <c r="E38" s="77"/>
      <c r="F38" s="84"/>
      <c r="G38" s="84"/>
      <c r="H38" s="86"/>
    </row>
    <row r="39" spans="1:12" ht="16.5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6.5" x14ac:dyDescent="0.3">
      <c r="A40" s="80"/>
      <c r="B40" s="77"/>
      <c r="C40" s="77"/>
      <c r="D40" s="77"/>
      <c r="E40" s="77"/>
      <c r="F40" s="84"/>
      <c r="G40" s="84"/>
      <c r="H40" s="86"/>
    </row>
    <row r="41" spans="1:12" ht="16.5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6.5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6.5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6.5" x14ac:dyDescent="0.3">
      <c r="A44" s="80"/>
      <c r="B44" s="77"/>
      <c r="C44" s="77"/>
      <c r="D44" s="77"/>
      <c r="E44" s="77"/>
      <c r="F44" s="84"/>
      <c r="G44" s="84"/>
      <c r="H44" s="86"/>
    </row>
    <row r="45" spans="1:12" ht="16.5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2">
      <c r="A46" s="71"/>
      <c r="B46" s="89" t="s">
        <v>28</v>
      </c>
      <c r="C46" s="72"/>
      <c r="D46" s="72"/>
      <c r="E46" s="103"/>
      <c r="F46" s="103"/>
      <c r="G46" s="103"/>
      <c r="H46" s="104"/>
    </row>
    <row r="47" spans="1:12" x14ac:dyDescent="0.2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2">
      <c r="A48" s="90"/>
      <c r="B48" s="91" t="s">
        <v>27</v>
      </c>
      <c r="C48" s="92"/>
      <c r="D48" s="92"/>
      <c r="E48" s="105"/>
      <c r="F48" s="105"/>
      <c r="G48" s="105"/>
      <c r="H48" s="106"/>
    </row>
    <row r="49" spans="1:8" x14ac:dyDescent="0.2">
      <c r="A49" s="83"/>
      <c r="B49" s="83"/>
      <c r="C49" s="83"/>
      <c r="D49" s="83"/>
      <c r="E49" s="83"/>
      <c r="F49" s="83"/>
      <c r="G49" s="83"/>
      <c r="H49" s="83"/>
    </row>
  </sheetData>
  <sheetProtection password="CA7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 8 Instructions</vt:lpstr>
      <vt:lpstr>S-8 Summary</vt:lpstr>
      <vt:lpstr>S-8 Form</vt:lpstr>
      <vt:lpstr>S-8 Form (2)</vt:lpstr>
      <vt:lpstr>S-8 Form (3)</vt:lpstr>
      <vt:lpstr>S-8 Form (4)</vt:lpstr>
      <vt:lpstr>S-8 Form (5)</vt:lpstr>
      <vt:lpstr>S-8 Form (6)</vt:lpstr>
      <vt:lpstr>S-8 Form (7)</vt:lpstr>
      <vt:lpstr>S-8 Form (8)</vt:lpstr>
      <vt:lpstr>S-8 Form (9)</vt:lpstr>
      <vt:lpstr>S-8 Form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Jillana AhLoe</dc:creator>
  <cp:lastModifiedBy>Brian Shuppy</cp:lastModifiedBy>
  <cp:lastPrinted>2015-07-29T21:15:31Z</cp:lastPrinted>
  <dcterms:created xsi:type="dcterms:W3CDTF">2015-07-28T20:39:16Z</dcterms:created>
  <dcterms:modified xsi:type="dcterms:W3CDTF">2018-11-30T14:51:24Z</dcterms:modified>
</cp:coreProperties>
</file>